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X:\pnud-anticorruzione\PTPCT 2020-2022\allegati PTPCT\"/>
    </mc:Choice>
  </mc:AlternateContent>
  <bookViews>
    <workbookView xWindow="45" yWindow="0" windowWidth="19440" windowHeight="11760" tabRatio="913" activeTab="4"/>
  </bookViews>
  <sheets>
    <sheet name="Aree di rischio " sheetId="7" r:id="rId1"/>
    <sheet name="Catalogo rischi" sheetId="8" r:id="rId2"/>
    <sheet name="Misure" sheetId="42" r:id="rId3"/>
    <sheet name="Indici di valutazione" sheetId="61" r:id="rId4"/>
    <sheet name="SR Area A" sheetId="52" r:id="rId5"/>
    <sheet name="A" sheetId="43" r:id="rId6"/>
    <sheet name="SR Area B" sheetId="35" r:id="rId7"/>
    <sheet name="B" sheetId="44" r:id="rId8"/>
    <sheet name="SR Area B bis" sheetId="58" r:id="rId9"/>
    <sheet name="Bbis" sheetId="59" r:id="rId10"/>
    <sheet name="SR Area C" sheetId="36" r:id="rId11"/>
    <sheet name="C" sheetId="45" r:id="rId12"/>
    <sheet name="SR Area D" sheetId="37" r:id="rId13"/>
    <sheet name="D" sheetId="46" r:id="rId14"/>
    <sheet name="SR Area E" sheetId="50" r:id="rId15"/>
    <sheet name="E" sheetId="51" r:id="rId16"/>
    <sheet name="SR Area F" sheetId="54" r:id="rId17"/>
    <sheet name="F" sheetId="55" r:id="rId18"/>
    <sheet name="SR Area G" sheetId="57" r:id="rId19"/>
    <sheet name="Raccordo processi" sheetId="47" state="hidden" r:id="rId20"/>
    <sheet name="Aree dirigenziali" sheetId="48" state="hidden" r:id="rId21"/>
    <sheet name="G" sheetId="56" r:id="rId22"/>
  </sheets>
  <definedNames>
    <definedName name="_xlnm.Print_Area" localSheetId="2">Misure!$A$1:$C$41</definedName>
    <definedName name="_xlnm.Print_Area" localSheetId="4">'SR Area A'!$A$1:$M$96</definedName>
    <definedName name="_xlnm.Print_Area" localSheetId="6">'SR Area B'!$A$1:$M$184</definedName>
    <definedName name="_xlnm.Print_Area" localSheetId="8">'SR Area B bis'!$A$1:$M$86</definedName>
    <definedName name="_xlnm.Print_Area" localSheetId="10">'SR Area C'!$A$1:$M$170</definedName>
    <definedName name="_xlnm.Print_Area" localSheetId="12">'SR Area D'!$A$1:$M$16</definedName>
    <definedName name="_xlnm.Print_Area" localSheetId="14">'SR Area E'!$A$1:$M$101</definedName>
    <definedName name="_xlnm.Print_Area" localSheetId="16">'SR Area F'!$A$1:$M$40</definedName>
    <definedName name="_xlnm.Print_Area" localSheetId="18">'SR Area G'!$A$1:$M$29</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3" i="54" l="1"/>
  <c r="A2" i="37" l="1"/>
  <c r="E76" i="58" l="1"/>
  <c r="E62" i="58"/>
  <c r="E48" i="58"/>
  <c r="E34" i="58"/>
  <c r="E20" i="58"/>
  <c r="E6" i="58"/>
  <c r="B83" i="58"/>
  <c r="B80" i="58"/>
  <c r="B77" i="58"/>
  <c r="B69" i="58"/>
  <c r="B66" i="58"/>
  <c r="B63" i="58"/>
  <c r="B55" i="58"/>
  <c r="B52" i="58"/>
  <c r="C48" i="58" s="1"/>
  <c r="B49" i="58"/>
  <c r="B41" i="58"/>
  <c r="B38" i="58"/>
  <c r="B35" i="58"/>
  <c r="B27" i="58"/>
  <c r="B24" i="58"/>
  <c r="B21" i="58"/>
  <c r="E174" i="35"/>
  <c r="E160" i="35"/>
  <c r="E146" i="35"/>
  <c r="E132" i="35"/>
  <c r="E118" i="35"/>
  <c r="E104" i="35"/>
  <c r="E90" i="35"/>
  <c r="E76" i="35"/>
  <c r="E62" i="35"/>
  <c r="E48" i="35"/>
  <c r="E34" i="35"/>
  <c r="E20" i="35"/>
  <c r="E6" i="35"/>
  <c r="B13" i="58"/>
  <c r="B10" i="58"/>
  <c r="B7" i="58"/>
  <c r="A73" i="58"/>
  <c r="A59" i="58"/>
  <c r="A45" i="58"/>
  <c r="A46" i="58" s="1"/>
  <c r="A31" i="58"/>
  <c r="A32" i="58" s="1"/>
  <c r="A17" i="58"/>
  <c r="A3" i="58"/>
  <c r="A4" i="58" s="1"/>
  <c r="A74" i="58"/>
  <c r="A60" i="58"/>
  <c r="C20" i="58"/>
  <c r="A18" i="58"/>
  <c r="A186" i="59"/>
  <c r="A149" i="59"/>
  <c r="A112" i="59"/>
  <c r="A75" i="59"/>
  <c r="A38" i="59"/>
  <c r="A1" i="59"/>
  <c r="B9" i="7"/>
  <c r="A2" i="58" s="1"/>
  <c r="C62" i="58" l="1"/>
  <c r="H59" i="58" s="1"/>
  <c r="G59" i="58"/>
  <c r="C6" i="58"/>
  <c r="G3" i="58" s="1"/>
  <c r="H3" i="58"/>
  <c r="H17" i="58"/>
  <c r="G17" i="58"/>
  <c r="G45" i="58"/>
  <c r="H45" i="58"/>
  <c r="C34" i="58"/>
  <c r="H31" i="58" s="1"/>
  <c r="C76" i="58"/>
  <c r="H73" i="58" s="1"/>
  <c r="B6" i="7"/>
  <c r="B8" i="7"/>
  <c r="B27" i="57"/>
  <c r="B24" i="57"/>
  <c r="B21" i="57"/>
  <c r="B13" i="57"/>
  <c r="B10" i="57"/>
  <c r="B7" i="57"/>
  <c r="A2" i="57"/>
  <c r="A38" i="56"/>
  <c r="A17" i="57" s="1"/>
  <c r="A18" i="57" s="1"/>
  <c r="A1" i="56"/>
  <c r="A3" i="57" s="1"/>
  <c r="A4" i="57" s="1"/>
  <c r="C20" i="57"/>
  <c r="G17" i="57" s="1"/>
  <c r="C6" i="57"/>
  <c r="G3" i="57" s="1"/>
  <c r="B5" i="7"/>
  <c r="A3" i="37"/>
  <c r="B34" i="54"/>
  <c r="C30" i="54" s="1"/>
  <c r="B22" i="54"/>
  <c r="B10" i="54"/>
  <c r="B24" i="36"/>
  <c r="B94" i="52"/>
  <c r="B91" i="52"/>
  <c r="B89" i="52"/>
  <c r="A85" i="52"/>
  <c r="A221" i="43"/>
  <c r="E92" i="52"/>
  <c r="E91" i="52"/>
  <c r="E90" i="52"/>
  <c r="E89" i="52"/>
  <c r="E88" i="52"/>
  <c r="C88" i="52"/>
  <c r="H85" i="52" s="1"/>
  <c r="A86" i="52"/>
  <c r="B37" i="54"/>
  <c r="B31" i="54"/>
  <c r="A75" i="55"/>
  <c r="A27" i="54"/>
  <c r="B25" i="54"/>
  <c r="B19" i="54"/>
  <c r="A38" i="55"/>
  <c r="A15" i="54"/>
  <c r="B13" i="54"/>
  <c r="B7" i="54"/>
  <c r="A2" i="54"/>
  <c r="A1" i="55"/>
  <c r="A4" i="54" s="1"/>
  <c r="B7" i="7"/>
  <c r="A28" i="54"/>
  <c r="C18" i="54"/>
  <c r="H15" i="54" s="1"/>
  <c r="A16" i="54"/>
  <c r="E6" i="37"/>
  <c r="E34" i="36"/>
  <c r="E7" i="52"/>
  <c r="E91" i="50"/>
  <c r="E77" i="50"/>
  <c r="E49" i="50"/>
  <c r="E63" i="50"/>
  <c r="E35" i="50"/>
  <c r="E20" i="50"/>
  <c r="E6" i="50"/>
  <c r="E78" i="52"/>
  <c r="E76" i="52"/>
  <c r="E75" i="52"/>
  <c r="E74" i="52"/>
  <c r="E60" i="52"/>
  <c r="E160" i="36"/>
  <c r="E146" i="36"/>
  <c r="E132" i="36"/>
  <c r="E118" i="36"/>
  <c r="E104" i="36"/>
  <c r="E90" i="36"/>
  <c r="E76" i="36"/>
  <c r="E62" i="36"/>
  <c r="E48" i="36"/>
  <c r="E20" i="36"/>
  <c r="E6" i="36"/>
  <c r="E77" i="52"/>
  <c r="E61" i="52"/>
  <c r="E62" i="52"/>
  <c r="E47" i="52"/>
  <c r="E46" i="52"/>
  <c r="E34" i="52"/>
  <c r="E35" i="52"/>
  <c r="E36" i="52"/>
  <c r="E33" i="52"/>
  <c r="E24" i="52"/>
  <c r="E23" i="52"/>
  <c r="E22" i="52"/>
  <c r="E21" i="52"/>
  <c r="E20" i="52"/>
  <c r="E19" i="52"/>
  <c r="E6" i="52"/>
  <c r="E8" i="52"/>
  <c r="E9" i="52"/>
  <c r="E10" i="52"/>
  <c r="E11" i="52"/>
  <c r="B81" i="52"/>
  <c r="B78" i="52"/>
  <c r="B75" i="52"/>
  <c r="C74" i="52" s="1"/>
  <c r="A71" i="52"/>
  <c r="A72" i="52"/>
  <c r="B67" i="52"/>
  <c r="B64" i="52"/>
  <c r="B61" i="52"/>
  <c r="C60" i="52"/>
  <c r="H57" i="52" s="1"/>
  <c r="A57" i="52"/>
  <c r="A58" i="52" s="1"/>
  <c r="B53" i="52"/>
  <c r="B50" i="52"/>
  <c r="B47" i="52"/>
  <c r="C46" i="52"/>
  <c r="H43" i="52" s="1"/>
  <c r="A43" i="52"/>
  <c r="A44" i="52" s="1"/>
  <c r="B39" i="52"/>
  <c r="B36" i="52"/>
  <c r="B34" i="52"/>
  <c r="C33" i="52" s="1"/>
  <c r="A30" i="52"/>
  <c r="A31" i="52"/>
  <c r="B24" i="52"/>
  <c r="B22" i="52"/>
  <c r="C19" i="52" s="1"/>
  <c r="B20" i="52"/>
  <c r="A16" i="52"/>
  <c r="A17" i="52" s="1"/>
  <c r="B12" i="52"/>
  <c r="B9" i="52"/>
  <c r="B7" i="52"/>
  <c r="C6" i="52" s="1"/>
  <c r="A3" i="52"/>
  <c r="A4" i="52"/>
  <c r="B98" i="50"/>
  <c r="B95" i="50"/>
  <c r="C91" i="50" s="1"/>
  <c r="B92" i="50"/>
  <c r="B84" i="50"/>
  <c r="B81" i="50"/>
  <c r="B78" i="50"/>
  <c r="B70" i="50"/>
  <c r="B67" i="50"/>
  <c r="C63" i="50" s="1"/>
  <c r="B64" i="50"/>
  <c r="B56" i="50"/>
  <c r="B53" i="50"/>
  <c r="B50" i="50"/>
  <c r="C49" i="50" s="1"/>
  <c r="B42" i="50"/>
  <c r="B39" i="50"/>
  <c r="B36" i="50"/>
  <c r="C35" i="50" s="1"/>
  <c r="B27" i="50"/>
  <c r="B24" i="50"/>
  <c r="B21" i="50"/>
  <c r="B13" i="50"/>
  <c r="B10" i="50"/>
  <c r="B7" i="50"/>
  <c r="C6" i="50"/>
  <c r="G3" i="50" s="1"/>
  <c r="B13" i="37"/>
  <c r="B10" i="37"/>
  <c r="B7" i="37"/>
  <c r="B167" i="36"/>
  <c r="B164" i="36"/>
  <c r="B161" i="36"/>
  <c r="B153" i="36"/>
  <c r="B150" i="36"/>
  <c r="B147" i="36"/>
  <c r="C146" i="36" s="1"/>
  <c r="B139" i="36"/>
  <c r="B136" i="36"/>
  <c r="B133" i="36"/>
  <c r="C132" i="36" s="1"/>
  <c r="B125" i="36"/>
  <c r="B122" i="36"/>
  <c r="B119" i="36"/>
  <c r="C118" i="36" s="1"/>
  <c r="B111" i="36"/>
  <c r="B108" i="36"/>
  <c r="B105" i="36"/>
  <c r="C104" i="36" s="1"/>
  <c r="B97" i="36"/>
  <c r="B94" i="36"/>
  <c r="C90" i="36" s="1"/>
  <c r="B91" i="36"/>
  <c r="B83" i="36"/>
  <c r="B80" i="36"/>
  <c r="C76" i="36" s="1"/>
  <c r="B77" i="36"/>
  <c r="B69" i="36"/>
  <c r="B66" i="36"/>
  <c r="B63" i="36"/>
  <c r="B55" i="36"/>
  <c r="B52" i="36"/>
  <c r="B49" i="36"/>
  <c r="B41" i="36"/>
  <c r="B38" i="36"/>
  <c r="B35" i="36"/>
  <c r="C34" i="36"/>
  <c r="H31" i="36" s="1"/>
  <c r="B27" i="36"/>
  <c r="B21" i="36"/>
  <c r="C20" i="36" s="1"/>
  <c r="B13" i="36"/>
  <c r="B10" i="36"/>
  <c r="C6" i="36" s="1"/>
  <c r="B7" i="36"/>
  <c r="B181" i="35"/>
  <c r="B167" i="35"/>
  <c r="B153" i="35"/>
  <c r="B139" i="35"/>
  <c r="B125" i="35"/>
  <c r="B111" i="35"/>
  <c r="B97" i="35"/>
  <c r="B83" i="35"/>
  <c r="B69" i="35"/>
  <c r="B55" i="35"/>
  <c r="B41" i="35"/>
  <c r="B27" i="35"/>
  <c r="B13" i="35"/>
  <c r="B21" i="35"/>
  <c r="C20" i="35" s="1"/>
  <c r="B24" i="35"/>
  <c r="B7" i="35"/>
  <c r="C6" i="35" s="1"/>
  <c r="B10" i="35"/>
  <c r="A223" i="51"/>
  <c r="A186" i="51"/>
  <c r="A149" i="51"/>
  <c r="A112" i="51"/>
  <c r="A75" i="51"/>
  <c r="A38" i="51"/>
  <c r="A1" i="51"/>
  <c r="A88" i="50"/>
  <c r="A89" i="50" s="1"/>
  <c r="A74" i="50"/>
  <c r="A60" i="50"/>
  <c r="A61" i="50" s="1"/>
  <c r="A46" i="50"/>
  <c r="A47" i="50" s="1"/>
  <c r="A32" i="50"/>
  <c r="A33" i="50" s="1"/>
  <c r="A17" i="50"/>
  <c r="A18" i="50"/>
  <c r="C77" i="50"/>
  <c r="G74" i="50" s="1"/>
  <c r="A75" i="50"/>
  <c r="A3" i="50"/>
  <c r="A4" i="50"/>
  <c r="A2" i="50"/>
  <c r="A1" i="46"/>
  <c r="A408" i="45"/>
  <c r="A371" i="45"/>
  <c r="A334" i="45"/>
  <c r="A297" i="45"/>
  <c r="A260" i="45"/>
  <c r="A223" i="45"/>
  <c r="A186" i="45"/>
  <c r="A149" i="45"/>
  <c r="A112" i="45"/>
  <c r="A75" i="45"/>
  <c r="A38" i="45"/>
  <c r="A1" i="45"/>
  <c r="A157" i="36"/>
  <c r="A158" i="36" s="1"/>
  <c r="A143" i="36"/>
  <c r="A129" i="36"/>
  <c r="A115" i="36"/>
  <c r="A101" i="36"/>
  <c r="A102" i="36"/>
  <c r="A87" i="36"/>
  <c r="C160" i="36"/>
  <c r="H157" i="36" s="1"/>
  <c r="A144" i="36"/>
  <c r="A130" i="36"/>
  <c r="A116" i="36"/>
  <c r="A88" i="36"/>
  <c r="A73" i="36"/>
  <c r="A74" i="36" s="1"/>
  <c r="A59" i="36"/>
  <c r="A60" i="36"/>
  <c r="A45" i="36"/>
  <c r="A46" i="36"/>
  <c r="A31" i="36"/>
  <c r="A17" i="36"/>
  <c r="A18" i="36" s="1"/>
  <c r="A3" i="36"/>
  <c r="A4" i="36"/>
  <c r="A4" i="37"/>
  <c r="C20" i="50"/>
  <c r="H17" i="50" s="1"/>
  <c r="A445" i="44"/>
  <c r="A408" i="44"/>
  <c r="A371" i="44"/>
  <c r="A334" i="44"/>
  <c r="A297" i="44"/>
  <c r="A260" i="44"/>
  <c r="A223" i="44"/>
  <c r="A186" i="44"/>
  <c r="A149" i="44"/>
  <c r="A112" i="44"/>
  <c r="A75" i="44"/>
  <c r="A38" i="44"/>
  <c r="A1" i="44"/>
  <c r="A184" i="43"/>
  <c r="A147" i="43"/>
  <c r="A110" i="43"/>
  <c r="A73" i="43"/>
  <c r="A37" i="43"/>
  <c r="A1" i="43"/>
  <c r="A129" i="35"/>
  <c r="A130" i="35"/>
  <c r="B38" i="35"/>
  <c r="B52" i="35"/>
  <c r="B66" i="35"/>
  <c r="B80" i="35"/>
  <c r="B77" i="35"/>
  <c r="C76" i="35"/>
  <c r="H73" i="35" s="1"/>
  <c r="B94" i="35"/>
  <c r="B108" i="35"/>
  <c r="B122" i="35"/>
  <c r="B136" i="35"/>
  <c r="C132" i="35" s="1"/>
  <c r="B133" i="35"/>
  <c r="B150" i="35"/>
  <c r="B164" i="35"/>
  <c r="B178" i="35"/>
  <c r="B35" i="35"/>
  <c r="C34" i="35" s="1"/>
  <c r="B49" i="35"/>
  <c r="C48" i="35" s="1"/>
  <c r="B63" i="35"/>
  <c r="B91" i="35"/>
  <c r="C90" i="35" s="1"/>
  <c r="B105" i="35"/>
  <c r="C104" i="35" s="1"/>
  <c r="B119" i="35"/>
  <c r="B147" i="35"/>
  <c r="C146" i="35" s="1"/>
  <c r="B161" i="35"/>
  <c r="C160" i="35" s="1"/>
  <c r="B175" i="35"/>
  <c r="C62" i="36"/>
  <c r="H59" i="36" s="1"/>
  <c r="C48" i="36"/>
  <c r="G45" i="36" s="1"/>
  <c r="C174" i="35"/>
  <c r="G171" i="35" s="1"/>
  <c r="C118" i="35"/>
  <c r="G115" i="35" s="1"/>
  <c r="C62" i="35"/>
  <c r="G59" i="35" s="1"/>
  <c r="B4" i="7"/>
  <c r="A2" i="36"/>
  <c r="A32" i="36"/>
  <c r="A171" i="35"/>
  <c r="A172" i="35" s="1"/>
  <c r="A157" i="35"/>
  <c r="A158" i="35"/>
  <c r="A143" i="35"/>
  <c r="A115" i="35"/>
  <c r="A101" i="35"/>
  <c r="A87" i="35"/>
  <c r="A88" i="35" s="1"/>
  <c r="A73" i="35"/>
  <c r="A74" i="35" s="1"/>
  <c r="A59" i="35"/>
  <c r="A45" i="35"/>
  <c r="A46" i="35" s="1"/>
  <c r="A31" i="35"/>
  <c r="A32" i="35"/>
  <c r="A17" i="35"/>
  <c r="A18" i="35" s="1"/>
  <c r="A3" i="35"/>
  <c r="A144" i="35"/>
  <c r="B3" i="7"/>
  <c r="A2" i="35" s="1"/>
  <c r="A116" i="35"/>
  <c r="A102" i="35"/>
  <c r="A60" i="35"/>
  <c r="A4" i="35"/>
  <c r="B2" i="7"/>
  <c r="A2" i="52"/>
  <c r="H27" i="54" l="1"/>
  <c r="G27" i="54"/>
  <c r="C6" i="54"/>
  <c r="C6" i="37"/>
  <c r="H3" i="37" s="1"/>
  <c r="G15" i="54"/>
  <c r="H3" i="50"/>
  <c r="G73" i="35"/>
  <c r="H115" i="35"/>
  <c r="H74" i="50"/>
  <c r="G31" i="58"/>
  <c r="H171" i="35"/>
  <c r="G17" i="50"/>
  <c r="G157" i="36"/>
  <c r="G31" i="36"/>
  <c r="G57" i="52"/>
  <c r="G3" i="37"/>
  <c r="G85" i="52"/>
  <c r="G43" i="52"/>
  <c r="H157" i="35"/>
  <c r="G157" i="35"/>
  <c r="H17" i="36"/>
  <c r="G17" i="36"/>
  <c r="H87" i="36"/>
  <c r="G87" i="36"/>
  <c r="H129" i="36"/>
  <c r="G129" i="36"/>
  <c r="G32" i="50"/>
  <c r="H32" i="50"/>
  <c r="G143" i="35"/>
  <c r="H143" i="35"/>
  <c r="G3" i="35"/>
  <c r="H3" i="35"/>
  <c r="H73" i="36"/>
  <c r="G73" i="36"/>
  <c r="H115" i="36"/>
  <c r="G115" i="36"/>
  <c r="H88" i="50"/>
  <c r="G88" i="50"/>
  <c r="G3" i="52"/>
  <c r="H3" i="52"/>
  <c r="H3" i="54"/>
  <c r="G3" i="54"/>
  <c r="G45" i="35"/>
  <c r="H45" i="35"/>
  <c r="G3" i="36"/>
  <c r="H3" i="36"/>
  <c r="G101" i="36"/>
  <c r="H101" i="36"/>
  <c r="H16" i="52"/>
  <c r="G16" i="52"/>
  <c r="H30" i="52"/>
  <c r="G30" i="52"/>
  <c r="H71" i="52"/>
  <c r="G71" i="52"/>
  <c r="G101" i="35"/>
  <c r="H101" i="35"/>
  <c r="G31" i="35"/>
  <c r="H31" i="35"/>
  <c r="H17" i="35"/>
  <c r="G17" i="35"/>
  <c r="G143" i="36"/>
  <c r="H143" i="36"/>
  <c r="G46" i="50"/>
  <c r="H46" i="50"/>
  <c r="G60" i="50"/>
  <c r="H60" i="50"/>
  <c r="G87" i="35"/>
  <c r="H87" i="35"/>
  <c r="H129" i="35"/>
  <c r="G129" i="35"/>
  <c r="H3" i="57"/>
  <c r="H17" i="57"/>
  <c r="G73" i="58"/>
  <c r="G59" i="36"/>
  <c r="H59" i="35"/>
  <c r="H45" i="36"/>
</calcChain>
</file>

<file path=xl/comments1.xml><?xml version="1.0" encoding="utf-8"?>
<comments xmlns="http://schemas.openxmlformats.org/spreadsheetml/2006/main">
  <authors>
    <author>fernanda.desimoni</author>
  </authors>
  <commentList>
    <comment ref="I4"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5"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5"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5" authorId="0" shapeId="0">
      <text>
        <r>
          <rPr>
            <b/>
            <sz val="8"/>
            <color indexed="81"/>
            <rFont val="Tahoma"/>
            <family val="2"/>
          </rPr>
          <t>Da indicarsi obbligatoriamente.
Previste per legge o da altre fonti normative. 
Vedi allegato 1 -  B1.1.3. Pagina 15  del P.N.A.</t>
        </r>
      </text>
    </comment>
    <comment ref="J5" authorId="0" shapeId="0">
      <text>
        <r>
          <rPr>
            <b/>
            <sz val="8"/>
            <color indexed="81"/>
            <rFont val="Tahoma"/>
            <family val="2"/>
          </rPr>
          <t>Sono rese obbligatorie da inserimento nel P.T.P.C.
Si veda anche Allegato 4 P.N.A.</t>
        </r>
      </text>
    </comment>
    <comment ref="I17"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8"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8"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8" authorId="0" shapeId="0">
      <text>
        <r>
          <rPr>
            <b/>
            <sz val="8"/>
            <color indexed="81"/>
            <rFont val="Tahoma"/>
            <family val="2"/>
          </rPr>
          <t>Da indicarsi obbligatoriamente.
Previste per legge o da altre fonti normative. 
Vedi allegato 1 -  B1.1.3. Pagina 15  del P.N.A.</t>
        </r>
      </text>
    </comment>
    <comment ref="J18" authorId="0" shapeId="0">
      <text>
        <r>
          <rPr>
            <b/>
            <sz val="8"/>
            <color indexed="81"/>
            <rFont val="Tahoma"/>
            <family val="2"/>
          </rPr>
          <t>Sono rese obbligatorie da inserimento nel P.T.P.C.
Si veda anche Allegato 4 P.N.A.</t>
        </r>
      </text>
    </comment>
    <comment ref="I31"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32"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32"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32" authorId="0" shapeId="0">
      <text>
        <r>
          <rPr>
            <b/>
            <sz val="8"/>
            <color indexed="81"/>
            <rFont val="Tahoma"/>
            <family val="2"/>
          </rPr>
          <t>Da indicarsi obbligatoriamente.
Previste per legge o da altre fonti normative. 
Vedi allegato 1 -  B1.1.3. Pagina 15  del P.N.A.</t>
        </r>
      </text>
    </comment>
    <comment ref="J32" authorId="0" shapeId="0">
      <text>
        <r>
          <rPr>
            <b/>
            <sz val="8"/>
            <color indexed="81"/>
            <rFont val="Tahoma"/>
            <family val="2"/>
          </rPr>
          <t>Sono rese obbligatorie da inserimento nel P.T.P.C.
Si veda anche Allegato 4 P.N.A.</t>
        </r>
      </text>
    </comment>
    <comment ref="I44"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45"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45"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45" authorId="0" shapeId="0">
      <text>
        <r>
          <rPr>
            <b/>
            <sz val="8"/>
            <color indexed="81"/>
            <rFont val="Tahoma"/>
            <family val="2"/>
          </rPr>
          <t>Da indicarsi obbligatoriamente.
Previste per legge o da altre fonti normative. 
Vedi allegato 1 -  B1.1.3. Pagina 15  del P.N.A.</t>
        </r>
      </text>
    </comment>
    <comment ref="J45" authorId="0" shapeId="0">
      <text>
        <r>
          <rPr>
            <b/>
            <sz val="8"/>
            <color indexed="81"/>
            <rFont val="Tahoma"/>
            <family val="2"/>
          </rPr>
          <t>Sono rese obbligatorie da inserimento nel P.T.P.C.
Si veda anche Allegato 4 P.N.A.</t>
        </r>
      </text>
    </comment>
    <comment ref="I58"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59"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59"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59" authorId="0" shapeId="0">
      <text>
        <r>
          <rPr>
            <b/>
            <sz val="8"/>
            <color indexed="81"/>
            <rFont val="Tahoma"/>
            <family val="2"/>
          </rPr>
          <t>Da indicarsi obbligatoriamente.
Previste per legge o da altre fonti normative. 
Vedi allegato 1 -  B1.1.3. Pagina 15  del P.N.A.</t>
        </r>
      </text>
    </comment>
    <comment ref="J59" authorId="0" shapeId="0">
      <text>
        <r>
          <rPr>
            <b/>
            <sz val="8"/>
            <color indexed="81"/>
            <rFont val="Tahoma"/>
            <family val="2"/>
          </rPr>
          <t>Sono rese obbligatorie da inserimento nel P.T.P.C.
Si veda anche Allegato 4 P.N.A.</t>
        </r>
      </text>
    </comment>
    <comment ref="I72"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73"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73"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73" authorId="0" shapeId="0">
      <text>
        <r>
          <rPr>
            <b/>
            <sz val="8"/>
            <color indexed="81"/>
            <rFont val="Tahoma"/>
            <family val="2"/>
          </rPr>
          <t>Da indicarsi obbligatoriamente.
Previste per legge o da altre fonti normative. 
Vedi allegato 1 -  B1.1.3. Pagina 15  del P.N.A.</t>
        </r>
      </text>
    </comment>
    <comment ref="J73" authorId="0" shapeId="0">
      <text>
        <r>
          <rPr>
            <b/>
            <sz val="8"/>
            <color indexed="81"/>
            <rFont val="Tahoma"/>
            <family val="2"/>
          </rPr>
          <t>Sono rese obbligatorie da inserimento nel P.T.P.C.
Si veda anche Allegato 4 P.N.A.</t>
        </r>
      </text>
    </comment>
    <comment ref="I86"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87"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87"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87" authorId="0" shapeId="0">
      <text>
        <r>
          <rPr>
            <b/>
            <sz val="8"/>
            <color indexed="81"/>
            <rFont val="Tahoma"/>
            <family val="2"/>
          </rPr>
          <t>Da indicarsi obbligatoriamente.
Previste per legge o da altre fonti normative. 
Vedi allegato 1 -  B1.1.3. Pagina 15  del P.N.A.</t>
        </r>
      </text>
    </comment>
    <comment ref="J87" authorId="0" shapeId="0">
      <text>
        <r>
          <rPr>
            <b/>
            <sz val="8"/>
            <color indexed="81"/>
            <rFont val="Tahoma"/>
            <family val="2"/>
          </rPr>
          <t>Sono rese obbligatorie da inserimento nel P.T.P.C.
Si veda anche Allegato 4 P.N.A.</t>
        </r>
      </text>
    </comment>
  </commentList>
</comments>
</file>

<file path=xl/comments2.xml><?xml version="1.0" encoding="utf-8"?>
<comments xmlns="http://schemas.openxmlformats.org/spreadsheetml/2006/main">
  <authors>
    <author>fernanda.desimoni</author>
  </authors>
  <commentList>
    <comment ref="I4"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5"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5"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5" authorId="0" shapeId="0">
      <text>
        <r>
          <rPr>
            <b/>
            <sz val="8"/>
            <color indexed="81"/>
            <rFont val="Tahoma"/>
            <family val="2"/>
          </rPr>
          <t>Da indicarsi obbligatoriamente.
Previste per legge o da altre fonti normative. 
Vedi allegato 1 -  B1.1.3. Pagina 15  del P.N.A.</t>
        </r>
      </text>
    </comment>
    <comment ref="J5" authorId="0" shapeId="0">
      <text>
        <r>
          <rPr>
            <b/>
            <sz val="8"/>
            <color indexed="81"/>
            <rFont val="Tahoma"/>
            <family val="2"/>
          </rPr>
          <t>Sono rese obbligatorie da inserimento nel P.T.P.C.
Si veda anche Allegato 4 P.N.A.</t>
        </r>
      </text>
    </comment>
    <comment ref="I18"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9"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9"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9" authorId="0" shapeId="0">
      <text>
        <r>
          <rPr>
            <b/>
            <sz val="8"/>
            <color indexed="81"/>
            <rFont val="Tahoma"/>
            <family val="2"/>
          </rPr>
          <t>Da indicarsi obbligatoriamente.
Previste per legge o da altre fonti normative. 
Vedi allegato 1 -  B1.1.3. Pagina 15  del P.N.A.</t>
        </r>
      </text>
    </comment>
    <comment ref="J19" authorId="0" shapeId="0">
      <text>
        <r>
          <rPr>
            <b/>
            <sz val="8"/>
            <color indexed="81"/>
            <rFont val="Tahoma"/>
            <family val="2"/>
          </rPr>
          <t>Sono rese obbligatorie da inserimento nel P.T.P.C.
Si veda anche Allegato 4 P.N.A.</t>
        </r>
      </text>
    </comment>
    <comment ref="I32"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33"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33"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33" authorId="0" shapeId="0">
      <text>
        <r>
          <rPr>
            <b/>
            <sz val="8"/>
            <color indexed="81"/>
            <rFont val="Tahoma"/>
            <family val="2"/>
          </rPr>
          <t>Da indicarsi obbligatoriamente.
Previste per legge o da altre fonti normative. 
Vedi allegato 1 -  B1.1.3. Pagina 15  del P.N.A.</t>
        </r>
      </text>
    </comment>
    <comment ref="J33" authorId="0" shapeId="0">
      <text>
        <r>
          <rPr>
            <b/>
            <sz val="8"/>
            <color indexed="81"/>
            <rFont val="Tahoma"/>
            <family val="2"/>
          </rPr>
          <t>Sono rese obbligatorie da inserimento nel P.T.P.C.
Si veda anche Allegato 4 P.N.A.</t>
        </r>
      </text>
    </comment>
    <comment ref="I46"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47"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47"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47" authorId="0" shapeId="0">
      <text>
        <r>
          <rPr>
            <b/>
            <sz val="8"/>
            <color indexed="81"/>
            <rFont val="Tahoma"/>
            <family val="2"/>
          </rPr>
          <t>Da indicarsi obbligatoriamente.
Previste per legge o da altre fonti normative. 
Vedi allegato 1 -  B1.1.3. Pagina 15  del P.N.A.</t>
        </r>
      </text>
    </comment>
    <comment ref="J47" authorId="0" shapeId="0">
      <text>
        <r>
          <rPr>
            <b/>
            <sz val="8"/>
            <color indexed="81"/>
            <rFont val="Tahoma"/>
            <family val="2"/>
          </rPr>
          <t>Sono rese obbligatorie da inserimento nel P.T.P.C.
Si veda anche Allegato 4 P.N.A.</t>
        </r>
      </text>
    </comment>
    <comment ref="I60"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61"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61"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61" authorId="0" shapeId="0">
      <text>
        <r>
          <rPr>
            <b/>
            <sz val="8"/>
            <color indexed="81"/>
            <rFont val="Tahoma"/>
            <family val="2"/>
          </rPr>
          <t>Da indicarsi obbligatoriamente.
Previste per legge o da altre fonti normative. 
Vedi allegato 1 -  B1.1.3. Pagina 15  del P.N.A.</t>
        </r>
      </text>
    </comment>
    <comment ref="J61" authorId="0" shapeId="0">
      <text>
        <r>
          <rPr>
            <b/>
            <sz val="8"/>
            <color indexed="81"/>
            <rFont val="Tahoma"/>
            <family val="2"/>
          </rPr>
          <t>Sono rese obbligatorie da inserimento nel P.T.P.C.
Si veda anche Allegato 4 P.N.A.</t>
        </r>
      </text>
    </comment>
    <comment ref="I74"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75"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75"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75" authorId="0" shapeId="0">
      <text>
        <r>
          <rPr>
            <b/>
            <sz val="8"/>
            <color indexed="81"/>
            <rFont val="Tahoma"/>
            <family val="2"/>
          </rPr>
          <t>Da indicarsi obbligatoriamente.
Previste per legge o da altre fonti normative. 
Vedi allegato 1 -  B1.1.3. Pagina 15  del P.N.A.</t>
        </r>
      </text>
    </comment>
    <comment ref="J75" authorId="0" shapeId="0">
      <text>
        <r>
          <rPr>
            <b/>
            <sz val="8"/>
            <color indexed="81"/>
            <rFont val="Tahoma"/>
            <family val="2"/>
          </rPr>
          <t>Sono rese obbligatorie da inserimento nel P.T.P.C.
Si veda anche Allegato 4 P.N.A.</t>
        </r>
      </text>
    </comment>
    <comment ref="I88"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89"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89"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89" authorId="0" shapeId="0">
      <text>
        <r>
          <rPr>
            <b/>
            <sz val="8"/>
            <color indexed="81"/>
            <rFont val="Tahoma"/>
            <family val="2"/>
          </rPr>
          <t>Da indicarsi obbligatoriamente.
Previste per legge o da altre fonti normative. 
Vedi allegato 1 -  B1.1.3. Pagina 15  del P.N.A.</t>
        </r>
      </text>
    </comment>
    <comment ref="J89" authorId="0" shapeId="0">
      <text>
        <r>
          <rPr>
            <b/>
            <sz val="8"/>
            <color indexed="81"/>
            <rFont val="Tahoma"/>
            <family val="2"/>
          </rPr>
          <t>Sono rese obbligatorie da inserimento nel P.T.P.C.
Si veda anche Allegato 4 P.N.A.</t>
        </r>
      </text>
    </comment>
    <comment ref="I102"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03"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03"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03" authorId="0" shapeId="0">
      <text>
        <r>
          <rPr>
            <b/>
            <sz val="8"/>
            <color indexed="81"/>
            <rFont val="Tahoma"/>
            <family val="2"/>
          </rPr>
          <t>Da indicarsi obbligatoriamente.
Previste per legge o da altre fonti normative. 
Vedi allegato 1 -  B1.1.3. Pagina 15  del P.N.A.</t>
        </r>
      </text>
    </comment>
    <comment ref="J103" authorId="0" shapeId="0">
      <text>
        <r>
          <rPr>
            <b/>
            <sz val="8"/>
            <color indexed="81"/>
            <rFont val="Tahoma"/>
            <family val="2"/>
          </rPr>
          <t>Sono rese obbligatorie da inserimento nel P.T.P.C.
Si veda anche Allegato 4 P.N.A.</t>
        </r>
      </text>
    </comment>
    <comment ref="I116"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17"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17"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17" authorId="0" shapeId="0">
      <text>
        <r>
          <rPr>
            <b/>
            <sz val="8"/>
            <color indexed="81"/>
            <rFont val="Tahoma"/>
            <family val="2"/>
          </rPr>
          <t>Da indicarsi obbligatoriamente.
Previste per legge o da altre fonti normative. 
Vedi allegato 1 -  B1.1.3. Pagina 15  del P.N.A.</t>
        </r>
      </text>
    </comment>
    <comment ref="J117" authorId="0" shapeId="0">
      <text>
        <r>
          <rPr>
            <b/>
            <sz val="8"/>
            <color indexed="81"/>
            <rFont val="Tahoma"/>
            <family val="2"/>
          </rPr>
          <t>Sono rese obbligatorie da inserimento nel P.T.P.C.
Si veda anche Allegato 4 P.N.A.</t>
        </r>
      </text>
    </comment>
    <comment ref="I130"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31"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31"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31" authorId="0" shapeId="0">
      <text>
        <r>
          <rPr>
            <b/>
            <sz val="8"/>
            <color indexed="81"/>
            <rFont val="Tahoma"/>
            <family val="2"/>
          </rPr>
          <t>Da indicarsi obbligatoriamente.
Previste per legge o da altre fonti normative. 
Vedi allegato 1 -  B1.1.3. Pagina 15  del P.N.A.</t>
        </r>
      </text>
    </comment>
    <comment ref="J131" authorId="0" shapeId="0">
      <text>
        <r>
          <rPr>
            <b/>
            <sz val="8"/>
            <color indexed="81"/>
            <rFont val="Tahoma"/>
            <family val="2"/>
          </rPr>
          <t>Sono rese obbligatorie da inserimento nel P.T.P.C.
Si veda anche Allegato 4 P.N.A.</t>
        </r>
      </text>
    </comment>
    <comment ref="I144"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45"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45"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45" authorId="0" shapeId="0">
      <text>
        <r>
          <rPr>
            <b/>
            <sz val="8"/>
            <color indexed="81"/>
            <rFont val="Tahoma"/>
            <family val="2"/>
          </rPr>
          <t>Da indicarsi obbligatoriamente.
Previste per legge o da altre fonti normative. 
Vedi allegato 1 -  B1.1.3. Pagina 15  del P.N.A.</t>
        </r>
      </text>
    </comment>
    <comment ref="J145" authorId="0" shapeId="0">
      <text>
        <r>
          <rPr>
            <b/>
            <sz val="8"/>
            <color indexed="81"/>
            <rFont val="Tahoma"/>
            <family val="2"/>
          </rPr>
          <t>Sono rese obbligatorie da inserimento nel P.T.P.C.
Si veda anche Allegato 4 P.N.A.</t>
        </r>
      </text>
    </comment>
    <comment ref="I158"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59"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59"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59" authorId="0" shapeId="0">
      <text>
        <r>
          <rPr>
            <b/>
            <sz val="8"/>
            <color indexed="81"/>
            <rFont val="Tahoma"/>
            <family val="2"/>
          </rPr>
          <t>Da indicarsi obbligatoriamente.
Previste per legge o da altre fonti normative. 
Vedi allegato 1 -  B1.1.3. Pagina 15  del P.N.A.</t>
        </r>
      </text>
    </comment>
    <comment ref="J159" authorId="0" shapeId="0">
      <text>
        <r>
          <rPr>
            <b/>
            <sz val="8"/>
            <color indexed="81"/>
            <rFont val="Tahoma"/>
            <family val="2"/>
          </rPr>
          <t>Sono rese obbligatorie da inserimento nel P.T.P.C.
Si veda anche Allegato 4 P.N.A.</t>
        </r>
      </text>
    </comment>
    <comment ref="I172"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73"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73"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73" authorId="0" shapeId="0">
      <text>
        <r>
          <rPr>
            <b/>
            <sz val="8"/>
            <color indexed="81"/>
            <rFont val="Tahoma"/>
            <family val="2"/>
          </rPr>
          <t>Da indicarsi obbligatoriamente.
Previste per legge o da altre fonti normative. 
Vedi allegato 1 -  B1.1.3. Pagina 15  del P.N.A.</t>
        </r>
      </text>
    </comment>
    <comment ref="J173" authorId="0" shapeId="0">
      <text>
        <r>
          <rPr>
            <b/>
            <sz val="8"/>
            <color indexed="81"/>
            <rFont val="Tahoma"/>
            <family val="2"/>
          </rPr>
          <t>Sono rese obbligatorie da inserimento nel P.T.P.C.
Si veda anche Allegato 4 P.N.A.</t>
        </r>
      </text>
    </comment>
  </commentList>
</comments>
</file>

<file path=xl/comments3.xml><?xml version="1.0" encoding="utf-8"?>
<comments xmlns="http://schemas.openxmlformats.org/spreadsheetml/2006/main">
  <authors>
    <author>fernanda.desimoni</author>
  </authors>
  <commentList>
    <comment ref="I4"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5"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5"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5" authorId="0" shapeId="0">
      <text>
        <r>
          <rPr>
            <b/>
            <sz val="8"/>
            <color indexed="81"/>
            <rFont val="Tahoma"/>
            <family val="2"/>
          </rPr>
          <t>Da indicarsi obbligatoriamente.
Previste per legge o da altre fonti normative. 
Vedi allegato 1 -  B1.1.3. Pagina 15  del P.N.A.</t>
        </r>
      </text>
    </comment>
    <comment ref="J5" authorId="0" shapeId="0">
      <text>
        <r>
          <rPr>
            <b/>
            <sz val="8"/>
            <color indexed="81"/>
            <rFont val="Tahoma"/>
            <family val="2"/>
          </rPr>
          <t>Sono rese obbligatorie da inserimento nel P.T.P.C.
Si veda anche Allegato 4 P.N.A.</t>
        </r>
      </text>
    </comment>
    <comment ref="I18"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9"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9"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9" authorId="0" shapeId="0">
      <text>
        <r>
          <rPr>
            <b/>
            <sz val="8"/>
            <color indexed="81"/>
            <rFont val="Tahoma"/>
            <family val="2"/>
          </rPr>
          <t>Da indicarsi obbligatoriamente.
Previste per legge o da altre fonti normative. 
Vedi allegato 1 -  B1.1.3. Pagina 15  del P.N.A.</t>
        </r>
      </text>
    </comment>
    <comment ref="J19" authorId="0" shapeId="0">
      <text>
        <r>
          <rPr>
            <b/>
            <sz val="8"/>
            <color indexed="81"/>
            <rFont val="Tahoma"/>
            <family val="2"/>
          </rPr>
          <t>Sono rese obbligatorie da inserimento nel P.T.P.C.
Si veda anche Allegato 4 P.N.A.</t>
        </r>
      </text>
    </comment>
    <comment ref="I32"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33"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33"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33" authorId="0" shapeId="0">
      <text>
        <r>
          <rPr>
            <b/>
            <sz val="8"/>
            <color indexed="81"/>
            <rFont val="Tahoma"/>
            <family val="2"/>
          </rPr>
          <t>Da indicarsi obbligatoriamente.
Previste per legge o da altre fonti normative. 
Vedi allegato 1 -  B1.1.3. Pagina 15  del P.N.A.</t>
        </r>
      </text>
    </comment>
    <comment ref="J33" authorId="0" shapeId="0">
      <text>
        <r>
          <rPr>
            <b/>
            <sz val="8"/>
            <color indexed="81"/>
            <rFont val="Tahoma"/>
            <family val="2"/>
          </rPr>
          <t>Sono rese obbligatorie da inserimento nel P.T.P.C.
Si veda anche Allegato 4 P.N.A.</t>
        </r>
      </text>
    </comment>
    <comment ref="I46"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47"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47"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47" authorId="0" shapeId="0">
      <text>
        <r>
          <rPr>
            <b/>
            <sz val="8"/>
            <color indexed="81"/>
            <rFont val="Tahoma"/>
            <family val="2"/>
          </rPr>
          <t>Da indicarsi obbligatoriamente.
Previste per legge o da altre fonti normative. 
Vedi allegato 1 -  B1.1.3. Pagina 15  del P.N.A.</t>
        </r>
      </text>
    </comment>
    <comment ref="J47" authorId="0" shapeId="0">
      <text>
        <r>
          <rPr>
            <b/>
            <sz val="8"/>
            <color indexed="81"/>
            <rFont val="Tahoma"/>
            <family val="2"/>
          </rPr>
          <t>Sono rese obbligatorie da inserimento nel P.T.P.C.
Si veda anche Allegato 4 P.N.A.</t>
        </r>
      </text>
    </comment>
    <comment ref="I60"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61"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61"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61" authorId="0" shapeId="0">
      <text>
        <r>
          <rPr>
            <b/>
            <sz val="8"/>
            <color indexed="81"/>
            <rFont val="Tahoma"/>
            <family val="2"/>
          </rPr>
          <t>Da indicarsi obbligatoriamente.
Previste per legge o da altre fonti normative. 
Vedi allegato 1 -  B1.1.3. Pagina 15  del P.N.A.</t>
        </r>
      </text>
    </comment>
    <comment ref="J61" authorId="0" shapeId="0">
      <text>
        <r>
          <rPr>
            <b/>
            <sz val="8"/>
            <color indexed="81"/>
            <rFont val="Tahoma"/>
            <family val="2"/>
          </rPr>
          <t>Sono rese obbligatorie da inserimento nel P.T.P.C.
Si veda anche Allegato 4 P.N.A.</t>
        </r>
      </text>
    </comment>
    <comment ref="I74"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75"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75"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75" authorId="0" shapeId="0">
      <text>
        <r>
          <rPr>
            <b/>
            <sz val="8"/>
            <color indexed="81"/>
            <rFont val="Tahoma"/>
            <family val="2"/>
          </rPr>
          <t>Da indicarsi obbligatoriamente.
Previste per legge o da altre fonti normative. 
Vedi allegato 1 -  B1.1.3. Pagina 15  del P.N.A.</t>
        </r>
      </text>
    </comment>
    <comment ref="J75" authorId="0" shapeId="0">
      <text>
        <r>
          <rPr>
            <b/>
            <sz val="8"/>
            <color indexed="81"/>
            <rFont val="Tahoma"/>
            <family val="2"/>
          </rPr>
          <t>Sono rese obbligatorie da inserimento nel P.T.P.C.
Si veda anche Allegato 4 P.N.A.</t>
        </r>
      </text>
    </comment>
  </commentList>
</comments>
</file>

<file path=xl/comments4.xml><?xml version="1.0" encoding="utf-8"?>
<comments xmlns="http://schemas.openxmlformats.org/spreadsheetml/2006/main">
  <authors>
    <author>fernanda.desimoni</author>
  </authors>
  <commentList>
    <comment ref="I4"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5"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5"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5" authorId="0" shapeId="0">
      <text>
        <r>
          <rPr>
            <b/>
            <sz val="8"/>
            <color indexed="81"/>
            <rFont val="Tahoma"/>
            <family val="2"/>
          </rPr>
          <t>Da indicarsi obbligatoriamente.
Previste per legge o da altre fonti normative. 
Vedi allegato 1 -  B1.1.3. Pagina 15  del P.N.A.</t>
        </r>
      </text>
    </comment>
    <comment ref="J5" authorId="0" shapeId="0">
      <text>
        <r>
          <rPr>
            <b/>
            <sz val="8"/>
            <color indexed="81"/>
            <rFont val="Tahoma"/>
            <family val="2"/>
          </rPr>
          <t>Sono rese obbligatorie da inserimento nel P.T.P.C.
Si veda anche Allegato 4 P.N.A.</t>
        </r>
      </text>
    </comment>
    <comment ref="I18"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9"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9"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9" authorId="0" shapeId="0">
      <text>
        <r>
          <rPr>
            <b/>
            <sz val="8"/>
            <color indexed="81"/>
            <rFont val="Tahoma"/>
            <family val="2"/>
          </rPr>
          <t>Da indicarsi obbligatoriamente.
Previste per legge o da altre fonti normative. 
Vedi allegato 1 -  B1.1.3. Pagina 15  del P.N.A.</t>
        </r>
      </text>
    </comment>
    <comment ref="J19" authorId="0" shapeId="0">
      <text>
        <r>
          <rPr>
            <b/>
            <sz val="8"/>
            <color indexed="81"/>
            <rFont val="Tahoma"/>
            <family val="2"/>
          </rPr>
          <t>Sono rese obbligatorie da inserimento nel P.T.P.C.
Si veda anche Allegato 4 P.N.A.</t>
        </r>
      </text>
    </comment>
    <comment ref="I32"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33"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33"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33" authorId="0" shapeId="0">
      <text>
        <r>
          <rPr>
            <b/>
            <sz val="8"/>
            <color indexed="81"/>
            <rFont val="Tahoma"/>
            <family val="2"/>
          </rPr>
          <t>Da indicarsi obbligatoriamente.
Previste per legge o da altre fonti normative. 
Vedi allegato 1 -  B1.1.3. Pagina 15  del P.N.A.</t>
        </r>
      </text>
    </comment>
    <comment ref="J33" authorId="0" shapeId="0">
      <text>
        <r>
          <rPr>
            <b/>
            <sz val="8"/>
            <color indexed="81"/>
            <rFont val="Tahoma"/>
            <family val="2"/>
          </rPr>
          <t>Sono rese obbligatorie da inserimento nel P.T.P.C.
Si veda anche Allegato 4 P.N.A.</t>
        </r>
      </text>
    </comment>
    <comment ref="I46"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47"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47"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47" authorId="0" shapeId="0">
      <text>
        <r>
          <rPr>
            <b/>
            <sz val="8"/>
            <color indexed="81"/>
            <rFont val="Tahoma"/>
            <family val="2"/>
          </rPr>
          <t>Da indicarsi obbligatoriamente.
Previste per legge o da altre fonti normative. 
Vedi allegato 1 -  B1.1.3. Pagina 15  del P.N.A.</t>
        </r>
      </text>
    </comment>
    <comment ref="J47" authorId="0" shapeId="0">
      <text>
        <r>
          <rPr>
            <b/>
            <sz val="8"/>
            <color indexed="81"/>
            <rFont val="Tahoma"/>
            <family val="2"/>
          </rPr>
          <t>Sono rese obbligatorie da inserimento nel P.T.P.C.
Si veda anche Allegato 4 P.N.A.</t>
        </r>
      </text>
    </comment>
    <comment ref="I60"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61"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61"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61" authorId="0" shapeId="0">
      <text>
        <r>
          <rPr>
            <b/>
            <sz val="8"/>
            <color indexed="81"/>
            <rFont val="Tahoma"/>
            <family val="2"/>
          </rPr>
          <t>Da indicarsi obbligatoriamente.
Previste per legge o da altre fonti normative. 
Vedi allegato 1 -  B1.1.3. Pagina 15  del P.N.A.</t>
        </r>
      </text>
    </comment>
    <comment ref="J61" authorId="0" shapeId="0">
      <text>
        <r>
          <rPr>
            <b/>
            <sz val="8"/>
            <color indexed="81"/>
            <rFont val="Tahoma"/>
            <family val="2"/>
          </rPr>
          <t>Sono rese obbligatorie da inserimento nel P.T.P.C.
Si veda anche Allegato 4 P.N.A.</t>
        </r>
      </text>
    </comment>
    <comment ref="I74"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75"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75"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75" authorId="0" shapeId="0">
      <text>
        <r>
          <rPr>
            <b/>
            <sz val="8"/>
            <color indexed="81"/>
            <rFont val="Tahoma"/>
            <family val="2"/>
          </rPr>
          <t>Da indicarsi obbligatoriamente.
Previste per legge o da altre fonti normative. 
Vedi allegato 1 -  B1.1.3. Pagina 15  del P.N.A.</t>
        </r>
      </text>
    </comment>
    <comment ref="J75" authorId="0" shapeId="0">
      <text>
        <r>
          <rPr>
            <b/>
            <sz val="8"/>
            <color indexed="81"/>
            <rFont val="Tahoma"/>
            <family val="2"/>
          </rPr>
          <t>Sono rese obbligatorie da inserimento nel P.T.P.C.
Si veda anche Allegato 4 P.N.A.</t>
        </r>
      </text>
    </comment>
    <comment ref="I88"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89"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89"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89" authorId="0" shapeId="0">
      <text>
        <r>
          <rPr>
            <b/>
            <sz val="8"/>
            <color indexed="81"/>
            <rFont val="Tahoma"/>
            <family val="2"/>
          </rPr>
          <t>Da indicarsi obbligatoriamente.
Previste per legge o da altre fonti normative. 
Vedi allegato 1 -  B1.1.3. Pagina 15  del P.N.A.</t>
        </r>
      </text>
    </comment>
    <comment ref="J89" authorId="0" shapeId="0">
      <text>
        <r>
          <rPr>
            <b/>
            <sz val="8"/>
            <color indexed="81"/>
            <rFont val="Tahoma"/>
            <family val="2"/>
          </rPr>
          <t>Sono rese obbligatorie da inserimento nel P.T.P.C.
Si veda anche Allegato 4 P.N.A.</t>
        </r>
      </text>
    </comment>
    <comment ref="I102"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03"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03"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03" authorId="0" shapeId="0">
      <text>
        <r>
          <rPr>
            <b/>
            <sz val="8"/>
            <color indexed="81"/>
            <rFont val="Tahoma"/>
            <family val="2"/>
          </rPr>
          <t>Da indicarsi obbligatoriamente.
Previste per legge o da altre fonti normative. 
Vedi allegato 1 -  B1.1.3. Pagina 15  del P.N.A.</t>
        </r>
      </text>
    </comment>
    <comment ref="J103" authorId="0" shapeId="0">
      <text>
        <r>
          <rPr>
            <b/>
            <sz val="8"/>
            <color indexed="81"/>
            <rFont val="Tahoma"/>
            <family val="2"/>
          </rPr>
          <t>Sono rese obbligatorie da inserimento nel P.T.P.C.
Si veda anche Allegato 4 P.N.A.</t>
        </r>
      </text>
    </comment>
    <comment ref="I116"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17"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17"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17" authorId="0" shapeId="0">
      <text>
        <r>
          <rPr>
            <b/>
            <sz val="8"/>
            <color indexed="81"/>
            <rFont val="Tahoma"/>
            <family val="2"/>
          </rPr>
          <t>Da indicarsi obbligatoriamente.
Previste per legge o da altre fonti normative. 
Vedi allegato 1 -  B1.1.3. Pagina 15  del P.N.A.</t>
        </r>
      </text>
    </comment>
    <comment ref="J117" authorId="0" shapeId="0">
      <text>
        <r>
          <rPr>
            <b/>
            <sz val="8"/>
            <color indexed="81"/>
            <rFont val="Tahoma"/>
            <family val="2"/>
          </rPr>
          <t>Sono rese obbligatorie da inserimento nel P.T.P.C.
Si veda anche Allegato 4 P.N.A.</t>
        </r>
      </text>
    </comment>
    <comment ref="I130"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31"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31"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31" authorId="0" shapeId="0">
      <text>
        <r>
          <rPr>
            <b/>
            <sz val="8"/>
            <color indexed="81"/>
            <rFont val="Tahoma"/>
            <family val="2"/>
          </rPr>
          <t>Da indicarsi obbligatoriamente.
Previste per legge o da altre fonti normative. 
Vedi allegato 1 -  B1.1.3. Pagina 15  del P.N.A.</t>
        </r>
      </text>
    </comment>
    <comment ref="J131" authorId="0" shapeId="0">
      <text>
        <r>
          <rPr>
            <b/>
            <sz val="8"/>
            <color indexed="81"/>
            <rFont val="Tahoma"/>
            <family val="2"/>
          </rPr>
          <t>Sono rese obbligatorie da inserimento nel P.T.P.C.
Si veda anche Allegato 4 P.N.A.</t>
        </r>
      </text>
    </comment>
    <comment ref="I144"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45"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45"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45" authorId="0" shapeId="0">
      <text>
        <r>
          <rPr>
            <b/>
            <sz val="8"/>
            <color indexed="81"/>
            <rFont val="Tahoma"/>
            <family val="2"/>
          </rPr>
          <t>Da indicarsi obbligatoriamente.
Previste per legge o da altre fonti normative. 
Vedi allegato 1 -  B1.1.3. Pagina 15  del P.N.A.</t>
        </r>
      </text>
    </comment>
    <comment ref="J145" authorId="0" shapeId="0">
      <text>
        <r>
          <rPr>
            <b/>
            <sz val="8"/>
            <color indexed="81"/>
            <rFont val="Tahoma"/>
            <family val="2"/>
          </rPr>
          <t>Sono rese obbligatorie da inserimento nel P.T.P.C.
Si veda anche Allegato 4 P.N.A.</t>
        </r>
      </text>
    </comment>
    <comment ref="I158"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59"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59"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59" authorId="0" shapeId="0">
      <text>
        <r>
          <rPr>
            <b/>
            <sz val="8"/>
            <color indexed="81"/>
            <rFont val="Tahoma"/>
            <family val="2"/>
          </rPr>
          <t>Da indicarsi obbligatoriamente.
Previste per legge o da altre fonti normative. 
Vedi allegato 1 -  B1.1.3. Pagina 15  del P.N.A.</t>
        </r>
      </text>
    </comment>
    <comment ref="J159" authorId="0" shapeId="0">
      <text>
        <r>
          <rPr>
            <b/>
            <sz val="8"/>
            <color indexed="81"/>
            <rFont val="Tahoma"/>
            <family val="2"/>
          </rPr>
          <t>Sono rese obbligatorie da inserimento nel P.T.P.C.
Si veda anche Allegato 4 P.N.A.</t>
        </r>
      </text>
    </comment>
  </commentList>
</comments>
</file>

<file path=xl/comments5.xml><?xml version="1.0" encoding="utf-8"?>
<comments xmlns="http://schemas.openxmlformats.org/spreadsheetml/2006/main">
  <authors>
    <author>fernanda.desimoni</author>
  </authors>
  <commentList>
    <comment ref="I4"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5"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5"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5" authorId="0" shapeId="0">
      <text>
        <r>
          <rPr>
            <b/>
            <sz val="8"/>
            <color indexed="81"/>
            <rFont val="Tahoma"/>
            <family val="2"/>
          </rPr>
          <t>Da indicarsi obbligatoriamente.
Previste per legge o da altre fonti normative. 
Vedi allegato 1 -  B1.1.3. Pagina 15  del P.N.A.</t>
        </r>
      </text>
    </comment>
    <comment ref="J5" authorId="0" shapeId="0">
      <text>
        <r>
          <rPr>
            <b/>
            <sz val="8"/>
            <color indexed="81"/>
            <rFont val="Tahoma"/>
            <family val="2"/>
          </rPr>
          <t>Sono rese obbligatorie da inserimento nel P.T.P.C.
Si veda anche Allegato 4 P.N.A.</t>
        </r>
      </text>
    </comment>
  </commentList>
</comments>
</file>

<file path=xl/comments6.xml><?xml version="1.0" encoding="utf-8"?>
<comments xmlns="http://schemas.openxmlformats.org/spreadsheetml/2006/main">
  <authors>
    <author>fernanda.desimoni</author>
  </authors>
  <commentList>
    <comment ref="I4"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5"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5"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5" authorId="0" shapeId="0">
      <text>
        <r>
          <rPr>
            <b/>
            <sz val="8"/>
            <color indexed="81"/>
            <rFont val="Tahoma"/>
            <family val="2"/>
          </rPr>
          <t>Da indicarsi obbligatoriamente.
Previste per legge o da altre fonti normative. 
Vedi allegato 1 -  B1.1.3. Pagina 15  del P.N.A.</t>
        </r>
      </text>
    </comment>
    <comment ref="J5" authorId="0" shapeId="0">
      <text>
        <r>
          <rPr>
            <b/>
            <sz val="8"/>
            <color indexed="81"/>
            <rFont val="Tahoma"/>
            <family val="2"/>
          </rPr>
          <t>Sono rese obbligatorie da inserimento nel P.T.P.C.
Si veda anche Allegato 4 P.N.A.</t>
        </r>
      </text>
    </comment>
    <comment ref="I18"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9"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9"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9" authorId="0" shapeId="0">
      <text>
        <r>
          <rPr>
            <b/>
            <sz val="8"/>
            <color indexed="81"/>
            <rFont val="Tahoma"/>
            <family val="2"/>
          </rPr>
          <t>Da indicarsi obbligatoriamente.
Previste per legge o da altre fonti normative. 
Vedi allegato 1 -  B1.1.3. Pagina 15  del P.N.A.</t>
        </r>
      </text>
    </comment>
    <comment ref="J19" authorId="0" shapeId="0">
      <text>
        <r>
          <rPr>
            <b/>
            <sz val="8"/>
            <color indexed="81"/>
            <rFont val="Tahoma"/>
            <family val="2"/>
          </rPr>
          <t>Sono rese obbligatorie da inserimento nel P.T.P.C.
Si veda anche Allegato 4 P.N.A.</t>
        </r>
      </text>
    </comment>
    <comment ref="I33"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34"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34"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34" authorId="0" shapeId="0">
      <text>
        <r>
          <rPr>
            <b/>
            <sz val="8"/>
            <color indexed="81"/>
            <rFont val="Tahoma"/>
            <family val="2"/>
          </rPr>
          <t>Da indicarsi obbligatoriamente.
Previste per legge o da altre fonti normative. 
Vedi allegato 1 -  B1.1.3. Pagina 15  del P.N.A.</t>
        </r>
      </text>
    </comment>
    <comment ref="J34" authorId="0" shapeId="0">
      <text>
        <r>
          <rPr>
            <b/>
            <sz val="8"/>
            <color indexed="81"/>
            <rFont val="Tahoma"/>
            <family val="2"/>
          </rPr>
          <t>Sono rese obbligatorie da inserimento nel P.T.P.C.
Si veda anche Allegato 4 P.N.A.</t>
        </r>
      </text>
    </comment>
    <comment ref="I47"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48"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48"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48" authorId="0" shapeId="0">
      <text>
        <r>
          <rPr>
            <b/>
            <sz val="8"/>
            <color indexed="81"/>
            <rFont val="Tahoma"/>
            <family val="2"/>
          </rPr>
          <t>Da indicarsi obbligatoriamente.
Previste per legge o da altre fonti normative. 
Vedi allegato 1 -  B1.1.3. Pagina 15  del P.N.A.</t>
        </r>
      </text>
    </comment>
    <comment ref="J48" authorId="0" shapeId="0">
      <text>
        <r>
          <rPr>
            <b/>
            <sz val="8"/>
            <color indexed="81"/>
            <rFont val="Tahoma"/>
            <family val="2"/>
          </rPr>
          <t>Sono rese obbligatorie da inserimento nel P.T.P.C.
Si veda anche Allegato 4 P.N.A.</t>
        </r>
      </text>
    </comment>
    <comment ref="I61"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62"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62"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62" authorId="0" shapeId="0">
      <text>
        <r>
          <rPr>
            <b/>
            <sz val="8"/>
            <color indexed="81"/>
            <rFont val="Tahoma"/>
            <family val="2"/>
          </rPr>
          <t>Da indicarsi obbligatoriamente.
Previste per legge o da altre fonti normative. 
Vedi allegato 1 -  B1.1.3. Pagina 15  del P.N.A.</t>
        </r>
      </text>
    </comment>
    <comment ref="J62" authorId="0" shapeId="0">
      <text>
        <r>
          <rPr>
            <b/>
            <sz val="8"/>
            <color indexed="81"/>
            <rFont val="Tahoma"/>
            <family val="2"/>
          </rPr>
          <t>Sono rese obbligatorie da inserimento nel P.T.P.C.
Si veda anche Allegato 4 P.N.A.</t>
        </r>
      </text>
    </comment>
    <comment ref="I75"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76"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76"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76" authorId="0" shapeId="0">
      <text>
        <r>
          <rPr>
            <b/>
            <sz val="8"/>
            <color indexed="81"/>
            <rFont val="Tahoma"/>
            <family val="2"/>
          </rPr>
          <t>Da indicarsi obbligatoriamente.
Previste per legge o da altre fonti normative. 
Vedi allegato 1 -  B1.1.3. Pagina 15  del P.N.A.</t>
        </r>
      </text>
    </comment>
    <comment ref="J76" authorId="0" shapeId="0">
      <text>
        <r>
          <rPr>
            <b/>
            <sz val="8"/>
            <color indexed="81"/>
            <rFont val="Tahoma"/>
            <family val="2"/>
          </rPr>
          <t>Sono rese obbligatorie da inserimento nel P.T.P.C.
Si veda anche Allegato 4 P.N.A.</t>
        </r>
      </text>
    </comment>
    <comment ref="I89"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90"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90"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90" authorId="0" shapeId="0">
      <text>
        <r>
          <rPr>
            <b/>
            <sz val="8"/>
            <color indexed="81"/>
            <rFont val="Tahoma"/>
            <family val="2"/>
          </rPr>
          <t>Da indicarsi obbligatoriamente.
Previste per legge o da altre fonti normative. 
Vedi allegato 1 -  B1.1.3. Pagina 15  del P.N.A.</t>
        </r>
      </text>
    </comment>
    <comment ref="J90" authorId="0" shapeId="0">
      <text>
        <r>
          <rPr>
            <b/>
            <sz val="8"/>
            <color indexed="81"/>
            <rFont val="Tahoma"/>
            <family val="2"/>
          </rPr>
          <t>Sono rese obbligatorie da inserimento nel P.T.P.C.
Si veda anche Allegato 4 P.N.A.</t>
        </r>
      </text>
    </comment>
  </commentList>
</comments>
</file>

<file path=xl/comments7.xml><?xml version="1.0" encoding="utf-8"?>
<comments xmlns="http://schemas.openxmlformats.org/spreadsheetml/2006/main">
  <authors>
    <author>fernanda.desimoni</author>
  </authors>
  <commentList>
    <comment ref="I4"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5"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5"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5" authorId="0" shapeId="0">
      <text>
        <r>
          <rPr>
            <b/>
            <sz val="8"/>
            <color indexed="81"/>
            <rFont val="Tahoma"/>
            <family val="2"/>
          </rPr>
          <t>Da indicarsi obbligatoriamente.
Previste per legge o da altre fonti normative. 
Vedi allegato 1 -  B1.1.3. Pagina 15  del P.N.A.</t>
        </r>
      </text>
    </comment>
    <comment ref="J5" authorId="0" shapeId="0">
      <text>
        <r>
          <rPr>
            <b/>
            <sz val="8"/>
            <color indexed="81"/>
            <rFont val="Tahoma"/>
            <family val="2"/>
          </rPr>
          <t>Sono rese obbligatorie da inserimento nel P.T.P.C.
Si veda anche Allegato 4 P.N.A.</t>
        </r>
      </text>
    </comment>
    <comment ref="I16"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7"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7"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7" authorId="0" shapeId="0">
      <text>
        <r>
          <rPr>
            <b/>
            <sz val="8"/>
            <color indexed="81"/>
            <rFont val="Tahoma"/>
            <family val="2"/>
          </rPr>
          <t>Da indicarsi obbligatoriamente.
Previste per legge o da altre fonti normative. 
Vedi allegato 1 -  B1.1.3. Pagina 15  del P.N.A.</t>
        </r>
      </text>
    </comment>
    <comment ref="J17" authorId="0" shapeId="0">
      <text>
        <r>
          <rPr>
            <b/>
            <sz val="8"/>
            <color indexed="81"/>
            <rFont val="Tahoma"/>
            <family val="2"/>
          </rPr>
          <t>Sono rese obbligatorie da inserimento nel P.T.P.C.
Si veda anche Allegato 4 P.N.A.</t>
        </r>
      </text>
    </comment>
    <comment ref="I28"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29"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29"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29" authorId="0" shapeId="0">
      <text>
        <r>
          <rPr>
            <b/>
            <sz val="8"/>
            <color indexed="81"/>
            <rFont val="Tahoma"/>
            <family val="2"/>
          </rPr>
          <t>Da indicarsi obbligatoriamente.
Previste per legge o da altre fonti normative. 
Vedi allegato 1 -  B1.1.3. Pagina 15  del P.N.A.</t>
        </r>
      </text>
    </comment>
    <comment ref="J29" authorId="0" shapeId="0">
      <text>
        <r>
          <rPr>
            <b/>
            <sz val="8"/>
            <color indexed="81"/>
            <rFont val="Tahoma"/>
            <family val="2"/>
          </rPr>
          <t>Sono rese obbligatorie da inserimento nel P.T.P.C.
Si veda anche Allegato 4 P.N.A.</t>
        </r>
      </text>
    </comment>
  </commentList>
</comments>
</file>

<file path=xl/comments8.xml><?xml version="1.0" encoding="utf-8"?>
<comments xmlns="http://schemas.openxmlformats.org/spreadsheetml/2006/main">
  <authors>
    <author>fernanda.desimoni</author>
  </authors>
  <commentList>
    <comment ref="I4"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5"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5"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5" authorId="0" shapeId="0">
      <text>
        <r>
          <rPr>
            <b/>
            <sz val="8"/>
            <color indexed="81"/>
            <rFont val="Tahoma"/>
            <family val="2"/>
          </rPr>
          <t>Da indicarsi obbligatoriamente.
Previste per legge o da altre fonti normative. 
Vedi allegato 1 -  B1.1.3. Pagina 15  del P.N.A.</t>
        </r>
      </text>
    </comment>
    <comment ref="J5" authorId="0" shapeId="0">
      <text>
        <r>
          <rPr>
            <b/>
            <sz val="8"/>
            <color indexed="81"/>
            <rFont val="Tahoma"/>
            <family val="2"/>
          </rPr>
          <t>Sono rese obbligatorie da inserimento nel P.T.P.C.
Si veda anche Allegato 4 P.N.A.</t>
        </r>
      </text>
    </comment>
    <comment ref="I18" authorId="0" shapeId="0">
      <text>
        <r>
          <rPr>
            <b/>
            <sz val="8"/>
            <color indexed="81"/>
            <rFont val="Tahoma"/>
            <family val="2"/>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indexed="81"/>
            <rFont val="Tahoma"/>
            <family val="2"/>
          </rPr>
          <t xml:space="preserve">
</t>
        </r>
      </text>
    </comment>
    <comment ref="G19" authorId="0" shapeId="0">
      <text>
        <r>
          <rPr>
            <b/>
            <sz val="8"/>
            <color indexed="81"/>
            <rFont val="Tahoma"/>
            <family val="2"/>
          </rPr>
          <t xml:space="preserve">Da indicarsi obbligatoriamente.
Previste per legge o da altre fonti normative: Tavole da 1 a 14 PNA
</t>
        </r>
        <r>
          <rPr>
            <sz val="8"/>
            <color indexed="81"/>
            <rFont val="Tahoma"/>
            <family val="2"/>
          </rPr>
          <t xml:space="preserve">
</t>
        </r>
      </text>
    </comment>
    <comment ref="H19" authorId="0" shapeId="0">
      <text>
        <r>
          <rPr>
            <b/>
            <sz val="8"/>
            <color indexed="81"/>
            <rFont val="Tahoma"/>
            <family val="2"/>
          </rPr>
          <t xml:space="preserve">Sono rese obbligatorie da inserimento nel P.T.P.C.
Si veda anche Allegato 4 P.N.A.
</t>
        </r>
        <r>
          <rPr>
            <sz val="8"/>
            <color indexed="81"/>
            <rFont val="Tahoma"/>
            <family val="2"/>
          </rPr>
          <t xml:space="preserve">
</t>
        </r>
      </text>
    </comment>
    <comment ref="I19" authorId="0" shapeId="0">
      <text>
        <r>
          <rPr>
            <b/>
            <sz val="8"/>
            <color indexed="81"/>
            <rFont val="Tahoma"/>
            <family val="2"/>
          </rPr>
          <t>Da indicarsi obbligatoriamente.
Previste per legge o da altre fonti normative. 
Vedi allegato 1 -  B1.1.3. Pagina 15  del P.N.A.</t>
        </r>
      </text>
    </comment>
    <comment ref="J19" authorId="0" shapeId="0">
      <text>
        <r>
          <rPr>
            <b/>
            <sz val="8"/>
            <color indexed="81"/>
            <rFont val="Tahoma"/>
            <family val="2"/>
          </rPr>
          <t>Sono rese obbligatorie da inserimento nel P.T.P.C.
Si veda anche Allegato 4 P.N.A.</t>
        </r>
      </text>
    </comment>
  </commentList>
</comments>
</file>

<file path=xl/sharedStrings.xml><?xml version="1.0" encoding="utf-8"?>
<sst xmlns="http://schemas.openxmlformats.org/spreadsheetml/2006/main" count="5340" uniqueCount="683">
  <si>
    <t>OBIETTIVO</t>
  </si>
  <si>
    <t>Obbligatorie</t>
  </si>
  <si>
    <t>Ulteriori</t>
  </si>
  <si>
    <t>A) Acquisizione e progressione del personale</t>
  </si>
  <si>
    <t>B) Affidamento di lavori, servizi e forniture</t>
  </si>
  <si>
    <t>B.10 Redazione del cronoprogramma</t>
  </si>
  <si>
    <t xml:space="preserve">B.01 Definizione dell’oggetto dell’affidamento </t>
  </si>
  <si>
    <t xml:space="preserve">B.02 Individuazione dello strumento/istituto per l’affidamento </t>
  </si>
  <si>
    <t>B.03 Requisiti di qualificazione</t>
  </si>
  <si>
    <t>B.04 Requisiti di aggiudicazione</t>
  </si>
  <si>
    <t xml:space="preserve">B.05 Valutazione delle offerte </t>
  </si>
  <si>
    <t xml:space="preserve">B.06 Verifica dell’eventuale anomalia delle offerte </t>
  </si>
  <si>
    <t>B.07 Procedure negoziate</t>
  </si>
  <si>
    <t>B.08 Affidamenti diretti</t>
  </si>
  <si>
    <t>B.09 Revoca del bando</t>
  </si>
  <si>
    <t>B.11 Varianti in corso di esecuzione del contratto</t>
  </si>
  <si>
    <t>B.12 Subappalto</t>
  </si>
  <si>
    <t>C) Provvedimenti ampliativi della sfera giuridica dei destinatari privi di effetto economico diretto ed immediato per il destinatario</t>
  </si>
  <si>
    <t>D) Provvedimenti ampliativi della sfera giuridica dei destinatari con effetto economico diretto ed immediato per il destinatario</t>
  </si>
  <si>
    <t>B.13 Utilizzo di rimedi di risoluzione delle controversie alternativi a quelli giurisdizionali durante la fase di esecuzione del contratto</t>
  </si>
  <si>
    <t>C.01 Provvedimenti amministrativi vincolati nell’an</t>
  </si>
  <si>
    <t>C.02 Provvedimenti amministrativi a contenuto vincolato</t>
  </si>
  <si>
    <t>C.03 Provvedimenti amministrativi vincolati nell’an e a contenuto vincolato</t>
  </si>
  <si>
    <t>C.04 Provvedimenti amministrativi a contenuto discrezionale</t>
  </si>
  <si>
    <t>C.05 Provvedimenti amministrativi discrezionali nell’an</t>
  </si>
  <si>
    <t>C.06 Provvedimenti amministrativi discrezionali nell’an e nel contenuto</t>
  </si>
  <si>
    <t>D.01 Provvedimenti amministrativi vincolati nell’an</t>
  </si>
  <si>
    <t>D.02 Provvedimenti amministrativi a contenuto vincolato</t>
  </si>
  <si>
    <t>D.03 Provvedimenti amministrativi vincolati nell’an e a contenuto vincolato</t>
  </si>
  <si>
    <t>D.04 Provvedimenti amministrativi a contenuto discrezionale</t>
  </si>
  <si>
    <t>D.05 Provvedimenti amministrativi discrezionali nell’an</t>
  </si>
  <si>
    <t>D.06 Provvedimenti amministrativi discrezionali nell’an e nel contenuto</t>
  </si>
  <si>
    <t xml:space="preserve">A.01 Reclutamento  </t>
  </si>
  <si>
    <t>A.02 Progressioni di carriera</t>
  </si>
  <si>
    <t>Discrezionalità</t>
  </si>
  <si>
    <t>No, è del tutto vincolato</t>
  </si>
  <si>
    <t>E' parzialmente vincolato dalle legge e da atti amministrativi</t>
  </si>
  <si>
    <t>E' parzialmente vincolato solo dalle legge</t>
  </si>
  <si>
    <t>E' altamente discrezionale</t>
  </si>
  <si>
    <t>E' parzialmente vincolato solo da atti amministrativi (regolamenti, direttive, circolari)</t>
  </si>
  <si>
    <t>Indici di valutazione dell'impatto (2)</t>
  </si>
  <si>
    <t>Il processo è discrezionale?</t>
  </si>
  <si>
    <t>Impatto organizzativo</t>
  </si>
  <si>
    <r>
      <rPr>
        <b/>
        <sz val="10"/>
        <rFont val="Arial"/>
        <family val="2"/>
      </rPr>
      <t xml:space="preserve">Rispetto al totale del personale impiegato nel singolo servizio </t>
    </r>
    <r>
      <rPr>
        <sz val="10"/>
        <rFont val="Arial"/>
        <family val="2"/>
      </rPr>
      <t xml:space="preserve">(unità organizzativa semplice) </t>
    </r>
    <r>
      <rPr>
        <b/>
        <sz val="10"/>
        <rFont val="Arial"/>
        <family val="2"/>
      </rPr>
      <t>competente a svolgere il processo</t>
    </r>
    <r>
      <rPr>
        <sz val="10"/>
        <rFont val="Arial"/>
        <family val="2"/>
      </rPr>
      <t xml:space="preserve"> (o la fase del processo di competenza della p.a.) </t>
    </r>
    <r>
      <rPr>
        <b/>
        <u/>
        <sz val="10"/>
        <rFont val="Arial"/>
        <family val="2"/>
      </rPr>
      <t>nell'ambito della singola p.a.</t>
    </r>
    <r>
      <rPr>
        <b/>
        <sz val="10"/>
        <rFont val="Arial"/>
        <family val="2"/>
      </rPr>
      <t xml:space="preserve">, quale percentuale di personale è impiegata nel processo? </t>
    </r>
    <r>
      <rPr>
        <sz val="10"/>
        <rFont val="Arial"/>
        <family val="2"/>
      </rPr>
      <t>(se il processo coinvolge attività di più servizi nell'ambito della stessa p.a. occorre riferire la percentuale al personale impiegato nei servizi coinvolti)</t>
    </r>
  </si>
  <si>
    <t>Fino a circa il 20%</t>
  </si>
  <si>
    <t>Fino a circa il 40%</t>
  </si>
  <si>
    <t>Fino a circa il 60%</t>
  </si>
  <si>
    <t>Fino a circa il 80%</t>
  </si>
  <si>
    <t>Fino a circa il 100%</t>
  </si>
  <si>
    <t>Rilevanza esterna</t>
  </si>
  <si>
    <t>Impatto economico</t>
  </si>
  <si>
    <t>Il processo produce effetti diretti all'esterno dell'amministrazione di riferimento?</t>
  </si>
  <si>
    <t>No, ha come destinatario finale un ufficio interno</t>
  </si>
  <si>
    <t>Si, il risultato del processo è rivolto direttamente ad utenti esterni alla p.a. di riferimento</t>
  </si>
  <si>
    <t>No</t>
  </si>
  <si>
    <t>Si</t>
  </si>
  <si>
    <t>Complessità del processo</t>
  </si>
  <si>
    <t>Impatto reputazionale</t>
  </si>
  <si>
    <t>Si tratta di un processo che comporta il coinvolgimento di più amministrazioni (esclusi i controlli) in fasi successive per il conseguimento del risultato?</t>
  </si>
  <si>
    <t>Nel corso degli ultimi 5 anni sono stati pubblicati su giornali o riviste articoli aventi ad oggetto il medesimo evento o eventi analoghi?</t>
  </si>
  <si>
    <t>No, il processo coinvolge una sola p.a.</t>
  </si>
  <si>
    <t>Non ne abbiamo memoria</t>
  </si>
  <si>
    <t>Si, sulla stampa locale</t>
  </si>
  <si>
    <t>Si, sulla stampa nazionale</t>
  </si>
  <si>
    <t>Si, sulla stampa locale e nazionale</t>
  </si>
  <si>
    <t>Valore economico</t>
  </si>
  <si>
    <t>Impatto organizzativo, economico e sull'immagine</t>
  </si>
  <si>
    <t>Qual è l'impatto economico del processo?</t>
  </si>
  <si>
    <t>Ha rilevanza esclusivamente interna</t>
  </si>
  <si>
    <t>Comporta l'attribuzione di vantaggi a soggetti esterni, ma di non particolare economico (es. concessione di borsa di studio per studenti)</t>
  </si>
  <si>
    <t>Comporta l'attribuzione di considerevoli vantaggi a soggetti esterni (es. affidamento di appalto)</t>
  </si>
  <si>
    <t>A quale livello può collocarsi il rischio dell'evento (livello apicale, livello intermedio o livello basso) ovvero la posizione/il ruolo che l'eventuale soggetto riveste nell'organizzazione è elevata, media o bassa?</t>
  </si>
  <si>
    <t>A livello di addetto</t>
  </si>
  <si>
    <t>A livello di collaborazione o funzionario</t>
  </si>
  <si>
    <t>A livello di dirigente di ufficio non generale, ovvero di posizione apicale o di posizione organizzativa</t>
  </si>
  <si>
    <t>A livello di dirigente di ufficio generale</t>
  </si>
  <si>
    <t>A livello di capo dipartimento/segretario generale</t>
  </si>
  <si>
    <t>Frazionabilità del processo</t>
  </si>
  <si>
    <t>Il risultato finale del processo può essere raggiunto anche effettuando una pluralità di operazioni di entità economica ridotta che, considerate complessivamente, alla fine assicurano lo stesso risultato (es. pluralità di affidamenti ridotti)?</t>
  </si>
  <si>
    <t>Anche sulla base dell'esperienza, il tipo di controllo applicato sul processo è adeguato a neutralizzare il rischio?</t>
  </si>
  <si>
    <t>No, il rischio rimane indifferente</t>
  </si>
  <si>
    <t>Si, per una percentuale approssimativa del 50%</t>
  </si>
  <si>
    <t>Si, è molto efficace</t>
  </si>
  <si>
    <t>Si, costituisce un efficace strumento di neutralizzazione</t>
  </si>
  <si>
    <t>Nel corso deglI ultimi 5 anni sono state pronunciate sentenze della Corte dei Conti a carico di dipendenti (dirigenti e dipendenti) della p.a. di riferimento o sono state pronunciate sentenze di risarcimento del danno nei confronti della p.a. di riferimento per la medesima tipologia di evento o di tipologie analoghe?</t>
  </si>
  <si>
    <t>Impatto</t>
  </si>
  <si>
    <t>Controlli</t>
  </si>
  <si>
    <t>A.03 Conferimento di incarichi di collaborazione</t>
  </si>
  <si>
    <t>RB.01 accordi collusivi tra le imprese partecipanti a una gara volti a manipolarne gli esiti, utilizzando il meccanismo del subappalto come modalità per distribuire i vantaggi dell’accordo a tutti i partecipanti allo stesso</t>
  </si>
  <si>
    <t>RB.02 definizione dei requisiti di accesso alla gara e, in particolare, dei requisiti tecnico-economici dei concorrenti al fine di favorire un’impresa (es.: clausole dei bandi che stabiliscono requisiti di qualificazione)</t>
  </si>
  <si>
    <t>RB.03 uso distorto del criterio dell’offerta economicamente più vantaggiosa, finalizzato a favorire un’impresa</t>
  </si>
  <si>
    <t>RB.04 utilizzo della procedura negoziata e abuso dell’affidamento diretto al di fuori dei casi previsti dalla legge al fine di favorire un’impresa</t>
  </si>
  <si>
    <t>RB.05 ammissione di varianti in corso di esecuzione del contratto per consentire all’appaltatore di recuperare lo sconto effettuato in sede di gara o di conseguire extra guadagni</t>
  </si>
  <si>
    <t>RB.06 abuso del provvedimento di revoca del bando al fine di bloccare una gara il cui risultato si sia rivelato diverso da quello atteso o di concedere un indennizzo all’aggiudicatario</t>
  </si>
  <si>
    <t>RB.07 elusione delle regole di affidamento degli appalti, mediante l’improprio utilizzo del modello procedurale dell’affidamento delle concessioni al fine di agevolare un particolare soggetto</t>
  </si>
  <si>
    <t>…</t>
  </si>
  <si>
    <t>ELENCO MISURE OBBLIGATORIE</t>
  </si>
  <si>
    <t>Le misure obbligatorie, sono quelle la cui applicazione discende obbligatoriamente dalla legge o da altre fonti normative</t>
  </si>
  <si>
    <t>ELENCO MISURE TRASVERSALI OBBLIGATORIE</t>
  </si>
  <si>
    <t>ELENCO MISURE TRASVERSALI ULTERIORI</t>
  </si>
  <si>
    <t>Scheda rischio AREA A</t>
  </si>
  <si>
    <t>TEMPI: 
termine per l'attuazione delle Misure</t>
  </si>
  <si>
    <t>Valutazione del rischio</t>
  </si>
  <si>
    <t>Scheda rischio AREA D</t>
  </si>
  <si>
    <t>Scheda rischio AREA B</t>
  </si>
  <si>
    <t>Scheda rischio AREA C</t>
  </si>
  <si>
    <t>NOTA: la presente elencazione ha carattere meramente esemplificativo e si riferisce a misure di prevenzione diverse da quelle obbligatorie per legge. Le misure di seguito elencate sono considerate in un’ottica strumentale alla riduzione del rischio di corruzione.</t>
  </si>
  <si>
    <t>RESPONSABILE
(cognome e nome)-da individuare per ciascuna misura</t>
  </si>
  <si>
    <t>ELENCO MISURE ULTERIORI (ALLEGATO 4 PNA)</t>
  </si>
  <si>
    <t>Grado di rischio</t>
  </si>
  <si>
    <t>Si, il processo coinvolge più di 3 amministrazioni</t>
  </si>
  <si>
    <t>Si, il processo coinvolge più di 5 amministrazioni</t>
  </si>
  <si>
    <t>Si, sulla stampa locale, nazionale e internazionale</t>
  </si>
  <si>
    <t>Si, ma in minima parte</t>
  </si>
  <si>
    <r>
      <rPr>
        <b/>
        <sz val="8"/>
        <rFont val="Arial"/>
        <family val="2"/>
      </rPr>
      <t>Vedi allegato 1 -  B1.1.3. Pagina 15  del P.N.A.</t>
    </r>
    <r>
      <rPr>
        <sz val="8"/>
        <rFont val="Arial"/>
        <family val="2"/>
      </rPr>
      <t xml:space="preserve">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</si>
  <si>
    <t>Prob.</t>
  </si>
  <si>
    <r>
      <rPr>
        <b/>
        <sz val="10"/>
        <rFont val="Arial"/>
        <family val="2"/>
      </rPr>
      <t xml:space="preserve">Rispetto al totale del personale impiegato nel singolo servizio </t>
    </r>
    <r>
      <rPr>
        <sz val="10"/>
        <rFont val="Arial"/>
        <family val="2"/>
      </rPr>
      <t xml:space="preserve">(unità organizzativa semplice) </t>
    </r>
    <r>
      <rPr>
        <b/>
        <sz val="10"/>
        <rFont val="Arial"/>
        <family val="2"/>
      </rPr>
      <t>competente a svolgere il processo</t>
    </r>
    <r>
      <rPr>
        <sz val="10"/>
        <rFont val="Arial"/>
        <family val="2"/>
      </rPr>
      <t xml:space="preserve"> (o la fase del processo di competenza della p.a.) </t>
    </r>
    <r>
      <rPr>
        <b/>
        <u/>
        <sz val="10"/>
        <rFont val="Arial"/>
        <family val="2"/>
      </rPr>
      <t>nell'ambito della singola p.a.</t>
    </r>
    <r>
      <rPr>
        <b/>
        <sz val="10"/>
        <rFont val="Arial"/>
        <family val="2"/>
      </rPr>
      <t xml:space="preserve">, quale percentuale di personale è impiegata nel processo? </t>
    </r>
    <r>
      <rPr>
        <sz val="10"/>
        <rFont val="Arial"/>
        <family val="2"/>
      </rPr>
      <t>(se il processo coinvolge attività di più servizi nell'ambito della stessa p.a. occorre riferire la percentuale al personale impiegato nei servizi coinvolti)</t>
    </r>
  </si>
  <si>
    <t>RESPONSABILE del sottoprocesso</t>
  </si>
  <si>
    <t>RESPONSABILE
da individuare per ciascuna misura</t>
  </si>
  <si>
    <t>MU4 - Affidamento dei controlli e degli atti di vigilanza di competenza dell’amministrazione ad almeno due dipendenti abbinati secondo rotazione casuale</t>
  </si>
  <si>
    <t>MU5 - Previsione della presenza di più funzionari in occasione dello svolgimento di procedure o procedimenti “sensibili”, anche se la responsabilità del procedimento o del processo è affidata ad un unico dirigente</t>
  </si>
  <si>
    <t>MU6 - Individuazione di “orari di disponibilità” dell’U.P.D. durante i quali i funzionari addetti sono disponibili ad ascoltare ed indirizzare i dipendenti dell’amministrazione su situazioni o comportamenti, al fine di prevenire la commissione di fatti corruttivi e di illeciti disciplinari (art. 15, comma 3, d.P.R. n. 62 del 2013)</t>
  </si>
  <si>
    <t>MU9 - Introduzione di procedure che prevedano che i verbali relativi ai servizi svolti presso l’utenza debbano essere sempre sottoscritti dall’utente destinatario</t>
  </si>
  <si>
    <t>MU10 - In caso di delega di potere, programmazione ed effettuazione di controlli a campione sulle modalità di esercizio della delega</t>
  </si>
  <si>
    <t>MU15 - Svolgimento di incontri e riunioni periodiche tra dirigenti competenti in settori diversi per finalità di aggiornamento sull’attività dell’amministrazione, circolazione delle informazioni e confronto sulle soluzioni gestionali</t>
  </si>
  <si>
    <t>MU16 - Nell’ambito delle risorse disponibili, informatizzazione del servizio di gestione del personale</t>
  </si>
  <si>
    <t>MU17 - Nell’ambito delle risorse disponibili, creazione di meccanismi di raccordo tra le banche dati istituzionali dell’amministrazione, in modo da realizzare adeguati raccordi informativi tra i vari settori dell’amministrazione</t>
  </si>
  <si>
    <t>MU18 - Regolamento sulla composizione delle commissioni</t>
  </si>
  <si>
    <t>Senza correzione in base ai controlli</t>
  </si>
  <si>
    <t>Aree</t>
  </si>
  <si>
    <t>Area A</t>
  </si>
  <si>
    <t>Area B</t>
  </si>
  <si>
    <t>Area C</t>
  </si>
  <si>
    <t>Area D</t>
  </si>
  <si>
    <t>Processi</t>
  </si>
  <si>
    <t>Acquisizione e progressione del personale</t>
  </si>
  <si>
    <t>Affidamento di lavori, servizi e forniture</t>
  </si>
  <si>
    <t>Provvedimenti ampliativi della sfera giuridica dei destinatari privi di effetto economico diretto ed immediato per il destinatario</t>
  </si>
  <si>
    <t>Provvedimenti ampliativi della sfera giuridica dei destinatari con effetto economico diretto ed immediato per il destinatario</t>
  </si>
  <si>
    <t>PORTAFOGLIO PROCESSI DI SUPPORTO AL GOVERNO 
A. Attività strategiche e manageriali</t>
  </si>
  <si>
    <t>A1</t>
  </si>
  <si>
    <t>CICLO DI GESTIONE DELLE PERFORMANCE</t>
  </si>
  <si>
    <t>A</t>
  </si>
  <si>
    <t>A2</t>
  </si>
  <si>
    <t>FONDO PEREQUATIVO</t>
  </si>
  <si>
    <t>A3</t>
  </si>
  <si>
    <t>RAPPRESENTANZA E RELAZIONI ISTITUZIONALI</t>
  </si>
  <si>
    <t>A4</t>
  </si>
  <si>
    <t>COMUNICAZIONE</t>
  </si>
  <si>
    <t>A5</t>
  </si>
  <si>
    <t>COORDINAMENTO STRATEGICO E CONTROLLO ANALOGO DELLE SOCIETA' IN HOUSE</t>
  </si>
  <si>
    <t>PORTAFOGLIO PROCESSI PRIMARI 
B. Attività produttive</t>
  </si>
  <si>
    <t>B1</t>
  </si>
  <si>
    <t>CENTRO STUDI E INDIS</t>
  </si>
  <si>
    <t>B2</t>
  </si>
  <si>
    <t>INTERNAZIONALIZZAZIONE</t>
  </si>
  <si>
    <t>B3</t>
  </si>
  <si>
    <t>REGOLAZIONE DEL MERCATO, CONCORRENZA E POLITICHE DI GENERE</t>
  </si>
  <si>
    <t>B4</t>
  </si>
  <si>
    <t>SEMPLIFICAZIONE, SERVIZI DIGITALI E LEGALITA'</t>
  </si>
  <si>
    <t>B5</t>
  </si>
  <si>
    <t>INNOVAZIONE E AMBIENTE</t>
  </si>
  <si>
    <t>B6</t>
  </si>
  <si>
    <t>CREDITO E QUALITA' FILIERE</t>
  </si>
  <si>
    <t>B7</t>
  </si>
  <si>
    <t>ORGANIZZAZIONE E RISORSE UMANE</t>
  </si>
  <si>
    <t>B8</t>
  </si>
  <si>
    <t>FORMAZIONE-LAVORO E NUOVE IMPRESE</t>
  </si>
  <si>
    <t>B9</t>
  </si>
  <si>
    <t>COMMERCIO ESTERO E CRONOTACHIGRAFI DIGITALI</t>
  </si>
  <si>
    <t>PORTAFOGLIO PROCESSI DI SUPPORTO AL FUNZIONAMENTO 
C. Attività di supporto</t>
  </si>
  <si>
    <t>C1</t>
  </si>
  <si>
    <t>SEGRETERIA GENERALE E CONSULTA</t>
  </si>
  <si>
    <t>C2</t>
  </si>
  <si>
    <t>APPROVVIGIONAMENTO E GESTIONE DEI BENI</t>
  </si>
  <si>
    <t>B</t>
  </si>
  <si>
    <t>C3</t>
  </si>
  <si>
    <t>BILANCIO, CONTABILITA', PIANIFICAZIONE, CONTROLLO DI GESTIONE</t>
  </si>
  <si>
    <t>C4</t>
  </si>
  <si>
    <t>AFFARI GENERALI, LEGALI E PERSONALE</t>
  </si>
  <si>
    <t>C5</t>
  </si>
  <si>
    <t>SEGRETERIA ORGANI STATUTARI</t>
  </si>
  <si>
    <t>C6</t>
  </si>
  <si>
    <t>COORDINAMENTO ASSISTENZA TECNICA</t>
  </si>
  <si>
    <t>AREE DIRGENZIALI</t>
  </si>
  <si>
    <t>CREDITO E POLITICHE DELLA QUALITA' PER LE FILIERE</t>
  </si>
  <si>
    <t>UFFICI DI SUPPORTO</t>
  </si>
  <si>
    <t>Relazioni istituzionali e parlamentari</t>
  </si>
  <si>
    <t>Bilancio e contabilità</t>
  </si>
  <si>
    <t>Affari generali e legale</t>
  </si>
  <si>
    <t>Provveditorato e cassa</t>
  </si>
  <si>
    <t>Diritto annuale e Fondo Perequativo</t>
  </si>
  <si>
    <t>Segreteria organi statutarI</t>
  </si>
  <si>
    <t>Segreteria generale e di presidenza</t>
  </si>
  <si>
    <t>UFFICI SPECIALI</t>
  </si>
  <si>
    <t>Consigli camerali e task force Registro Imprese</t>
  </si>
  <si>
    <t>Comunicazione e stampa</t>
  </si>
  <si>
    <t>Centro Studi</t>
  </si>
  <si>
    <t>Convenzioni internazionali per il commercio estero e cronotachigrafi digitali</t>
  </si>
  <si>
    <t>INDIS</t>
  </si>
  <si>
    <t>Formazione - lavoro e nuova imprenditorialità</t>
  </si>
  <si>
    <t>UNITA'</t>
  </si>
  <si>
    <t>Unità per l'analisi e la valutazione di impatto giuridico amministrativo</t>
  </si>
  <si>
    <t>Unità per il supporto e l'assistenza tecnica al sistema camerale</t>
  </si>
  <si>
    <t>Processi
---&gt;</t>
  </si>
  <si>
    <t>Aree
 --&gt;</t>
  </si>
  <si>
    <t>MTU4 - Formazione del personale sul codice di comportamento</t>
  </si>
  <si>
    <t>A.02 Progressioni economiche di carriera</t>
  </si>
  <si>
    <t>A.04 Contratti di somministrazione lavoro</t>
  </si>
  <si>
    <t>A.01 Reclutamento di personale a tempo indeterminato, determinato e progressioni verticali</t>
  </si>
  <si>
    <t>Categoria di evento rischioso</t>
  </si>
  <si>
    <t>CR.2 Assenza di adeguati livelli di trasparenza</t>
  </si>
  <si>
    <t>CR.3 Conflitto di interessi</t>
  </si>
  <si>
    <t>CR. 4 Manipolazione o utilizzo improprio delle informazioni o della documentazione</t>
  </si>
  <si>
    <t>CR.6 Uso improprio o distorto della discrezionalità</t>
  </si>
  <si>
    <t>CR.7 Atti illeciti</t>
  </si>
  <si>
    <t>CR.5 Elusione delle procedure di svolgimento dell'attività e di controllo</t>
  </si>
  <si>
    <t>CATEGORIA DI EVENTO RISCHIOSO</t>
  </si>
  <si>
    <t>EVENTO RISCHIOSO</t>
  </si>
  <si>
    <t>RB.08 formulazione di requisiti di aggiudicazione non adeguatamente e chiaramente definiti</t>
  </si>
  <si>
    <t>RB.09 mancata o insufficente verifica della completezza/coerenza della documentazione presentata</t>
  </si>
  <si>
    <t>RB.10 accettazione consapevole di documentazione falsa</t>
  </si>
  <si>
    <t>C.1. Processi anagrafico-certificativi</t>
  </si>
  <si>
    <t>C.1.1 – Tenuta Registro Imprese (RI), Repertorio Economico Amministrativo (REA), Albo Artigiani (AA)</t>
  </si>
  <si>
    <t>C.1.1.1 Iscrizione/modifica/cancellazione (su istanza di parte) al RI/REA/AA</t>
  </si>
  <si>
    <t>C.1.1.3 Cancellazioni d’ufficio al RI/REA/AA</t>
  </si>
  <si>
    <t>C.1.1.4 Accertamento violazioni amministrative (RI, REA, AA)</t>
  </si>
  <si>
    <t>C.1.1.5 Deposito bilanci ed elenco soci</t>
  </si>
  <si>
    <t>C.1.1.6 Attività di sportello (front office)</t>
  </si>
  <si>
    <t>C.1.1.8 Esame di idoneità abilitanti per l’iscrizione in alcuni ruoli</t>
  </si>
  <si>
    <t>C.2. Regolazione e tutela del mercato</t>
  </si>
  <si>
    <t>C.2.1 Protesti</t>
  </si>
  <si>
    <t>C.2.1.2 Pubblicazioni elenchi protesti</t>
  </si>
  <si>
    <t>C.2.2 Brevetti e marchi</t>
  </si>
  <si>
    <t>C.2.2.1 Gestione domande brevetti e marchi</t>
  </si>
  <si>
    <t>C.2.5 Attività in materia di metrologia legale</t>
  </si>
  <si>
    <t>C.2.5.1 Attività in materia di metrologia legale</t>
  </si>
  <si>
    <t>D.1.3 Promozione territorio e imprese</t>
  </si>
  <si>
    <t>D.01 Erogazione di incentivi, sovvenzioni e contributi finanziari a privati</t>
  </si>
  <si>
    <t>E) Sorveglianza e controlli</t>
  </si>
  <si>
    <t>C.2.5.2 Attività di sorveglianza e vigilanza in materia di metrologia legale</t>
  </si>
  <si>
    <t>C.2.7 Regolamentazione del mercato</t>
  </si>
  <si>
    <t>C.2.7.1 Sicurezza e conformità prodotti</t>
  </si>
  <si>
    <t>C.2.7.3 Regolamentazione del mercato</t>
  </si>
  <si>
    <t>C.2.7.4 Verifica clausole inique e vessatorie</t>
  </si>
  <si>
    <t>C.2.7.5 Manifestazioni a premio</t>
  </si>
  <si>
    <t>C.2.8 Sanzioni amministrative ex L. 689/81</t>
  </si>
  <si>
    <t>C.2.8.1 Sanzioni amministrative ex L. 689/81</t>
  </si>
  <si>
    <t>C.2.8.2 Gestione ruoli sanzioni amministrative</t>
  </si>
  <si>
    <t>C.2.1.1 Gestione istanze di cancellazione protesti</t>
  </si>
  <si>
    <t>C.2.2.2 Rilascio attestati brevetti e marchi</t>
  </si>
  <si>
    <t>Scheda rischio AREA E</t>
  </si>
  <si>
    <t>CR.1 Pilotamento delle procedure</t>
  </si>
  <si>
    <t>RA.03 diffusione di informazioni relative al bando prima della pubblicazione</t>
  </si>
  <si>
    <t>RA.05 costruzione ad hoc del campione da sottoporre a verifica/controllo</t>
  </si>
  <si>
    <t>RA.06 alterazione della graduatoria</t>
  </si>
  <si>
    <t>RA.08 brevità strumentale del periodo di pubblicazione del bando</t>
  </si>
  <si>
    <t>RA.09 inadeguata pubblicità degli esiti della selezione</t>
  </si>
  <si>
    <t>RA.11 assenza della necessaria indipendenza del decisore in situazioni, anche solo apparenti, di conflitto di interesse</t>
  </si>
  <si>
    <t>RA.13 assenza di rotazione del conferimento degli incarichi di presidente e componente della commissione</t>
  </si>
  <si>
    <t>RA.14 mancata o insufficiente verifica della completezza della documentazione presentata</t>
  </si>
  <si>
    <t>RA.15 mancata o insufficiente verifica della coerenza della documentazione presentata</t>
  </si>
  <si>
    <t>RA.04 utilizzo artificioso dell'istituto della riapertura dei termini al fine di consentire la partecipazione di soggetti predeterminati</t>
  </si>
  <si>
    <t>RA.17 motivazione incongrua del provvedimento</t>
  </si>
  <si>
    <t>RA.18 accettazione consapevole di documentazione falsa</t>
  </si>
  <si>
    <t>RA.19 mancato rispetto dell'ordine cronologico delle istanze</t>
  </si>
  <si>
    <t>RA.20 trasferimento di dipendenti non aventi diritto e mancato trasferimento di dipendenti aventi titolo</t>
  </si>
  <si>
    <t>RA.21 improprio ricorso a risorse umane esterne</t>
  </si>
  <si>
    <t>RB.13 definizione di uno strumento/istituto non rispondente a criteri di efficienza/efficacia/economicità dell'azione amministrativa</t>
  </si>
  <si>
    <t>RA.10 pubblicità del bando in periodi in cui l'accesso e l'attenzione verso tali informazioni è ridotto</t>
  </si>
  <si>
    <t>RC.02 disparità di trattamento per valutazioni di casi analoghi</t>
  </si>
  <si>
    <t>RC.03 mancato rispetto dell'ordine cronologico delle istanze</t>
  </si>
  <si>
    <t>RC.04 richiesta pretestuosa di ulteriori elementi istruttori</t>
  </si>
  <si>
    <t>RC.07 mancata o insufficiente verifica della completezza della documentazione presentata</t>
  </si>
  <si>
    <t>RC.08 mancata o insufficiente verifica della coerenza della documentazione presentata</t>
  </si>
  <si>
    <t>RC.09 assenza della necessaria indipendenza del decisore in situazioni, anche solo apparenti, di conflitto di interesse</t>
  </si>
  <si>
    <t>RC.06 rilascio attestazioni, certificazioni o autorizzazioni false</t>
  </si>
  <si>
    <t>RC.01 motivazione incongrua del provvedimento</t>
  </si>
  <si>
    <t>RC.10 omissione dell'applicazione di sanzioni dovute</t>
  </si>
  <si>
    <t>RA.22 Individuazione di fabbisogni quantitativamente e qualitativamente non coerenti con la mission dell'ente</t>
  </si>
  <si>
    <t>RD.01 motivazione incongrua del provvedimento</t>
  </si>
  <si>
    <t>RD.02 disparità di trattamento per valutazioni di casi analoghi</t>
  </si>
  <si>
    <t>RD.03 mancato rispetto dell'ordine cronologico delle istanze</t>
  </si>
  <si>
    <t>RD.04 richiesta pretestuosa di ulteriori elementi istruttori</t>
  </si>
  <si>
    <t>RD.06 rilascio attestazioni, certificazioni o autorizzazioni false</t>
  </si>
  <si>
    <t>RD.07 mancata o insufficiente verifica della completezza della documentazione presentata</t>
  </si>
  <si>
    <t>RD.08 mancata o insufficiente verifica della coerenza della documentazione presentata</t>
  </si>
  <si>
    <t>RD.09 assenza della necessaria indipendenza del decisore in situazioni, anche solo apparenti, di conflitto di interesse</t>
  </si>
  <si>
    <t>RD.12 diffusione di informazioni relative al bando prima della pubblicazione</t>
  </si>
  <si>
    <t>RD.15 alterazione della graduatoria</t>
  </si>
  <si>
    <t>RD.17 brevità strumentale del periodo di pubblicazione del bando</t>
  </si>
  <si>
    <t>RD.18 inadeguata pubblicità degli esiti della valutazione</t>
  </si>
  <si>
    <t>RD.19 pubblicità del bando in periodi in cui l'accesso e l'attenzione verso tali informazioni è ridotto</t>
  </si>
  <si>
    <t>RD.14 disposizione di accertamenti allo scopo di favorire un'impropria decisione finale</t>
  </si>
  <si>
    <t>RD.13 allungamento intenzionale dei tempi di notifica dei provvedimenti</t>
  </si>
  <si>
    <t>RD.21 sussistenza di rapporto di parentela, affinità o abituale frequentazione tra i soggetti con potere decisionale o compiti di valutazione e i candidati</t>
  </si>
  <si>
    <t>RD.24 accettazione consapevole di documentazione falsa</t>
  </si>
  <si>
    <t>RA.02 nomina pilotata dei componenti della commissione di valutazione</t>
  </si>
  <si>
    <t>RA.16 valutazioni della commissione volte a favorire soggetti predeterminati</t>
  </si>
  <si>
    <t>RC.05 valutazioni della commissione volte a favorire soggetti predeterminati</t>
  </si>
  <si>
    <t>RC.11 nomina pilotata dei componenti della commissione di valutazione</t>
  </si>
  <si>
    <t>RD.05 valutazioni della commissione volte a favorire soggetti predeterminati</t>
  </si>
  <si>
    <t>RD.11 nomina pilotata dei componenti della commissione di valutazione</t>
  </si>
  <si>
    <t>RE.01 motivazione incongrua del provvedimento</t>
  </si>
  <si>
    <t>RE.02 disparità di trattamento per valutazioni di casi analoghi</t>
  </si>
  <si>
    <t>RE.03 mancato rispetto dell'ordine cronologico delle istanze</t>
  </si>
  <si>
    <t>RE.04 richiesta pretestuosa di ulteriori elementi istruttori</t>
  </si>
  <si>
    <t>RE.05 sussistenza di rapporto di parentela, affinità o abituale frequentazione tra i soggetti con potere ispettivo o compiti di valutazione e i soggetti verificati</t>
  </si>
  <si>
    <t>RE.06 rilascio attestazioni, certificazioni o autorizzazioni false</t>
  </si>
  <si>
    <t>RE.07 mancata o insufficiente verifica della completezza della documentazione presentata</t>
  </si>
  <si>
    <t>RE.08 mancata o insufficiente verifica della coerenza della documentazione presentata</t>
  </si>
  <si>
    <t>RE.09 assenza della necessaria indipendenza del decisore in situazioni, anche solo apparenti, di conflitto di interesse</t>
  </si>
  <si>
    <t>RE.10 omissione dell'applicazione di sanzioni dovute</t>
  </si>
  <si>
    <t>MTU5 - Adozione di un Codice etico</t>
  </si>
  <si>
    <t>MTU6 - Realizzazione di indagini sulla cultura etica all'interno dell'ente</t>
  </si>
  <si>
    <t>MT1 - Trasparenza: misure obbligatorie indicate nel P.T.T.I.</t>
  </si>
  <si>
    <t>RA.01 inserimento nel bando di criteri/clausole deputate a favorire soggetti predeterminati</t>
  </si>
  <si>
    <t>RA.12 sussistenza di rapporto di parentela, affinità o abituale frequentazione tra i soggetti con potere decisionale o compiti di valutazione e i candidati</t>
  </si>
  <si>
    <t>RD.16 formulazione di criteri di valutazione non adeguatamente e chiaramente definiti</t>
  </si>
  <si>
    <t>RA.07 formulazione di criteri di valutazione non adeguatamente e chiaramente definiti</t>
  </si>
  <si>
    <t>MT2 - Informatizzazione dei processi</t>
  </si>
  <si>
    <t>MO4 - astensione in caso di conflitto di interesse</t>
  </si>
  <si>
    <t xml:space="preserve">MO5 - disciplina sulle autorizzazioni allo svolgimento di attività e incarichi extra-istituzionali </t>
  </si>
  <si>
    <r>
      <t xml:space="preserve">MO6 - disciplina sul conferimento di incarichi dirigenziali in caso di particolari attività o incarichi precedenti (cd. </t>
    </r>
    <r>
      <rPr>
        <i/>
        <sz val="10"/>
        <rFont val="Arial"/>
        <family val="2"/>
      </rPr>
      <t>pantouflage</t>
    </r>
    <r>
      <rPr>
        <sz val="10"/>
        <rFont val="Arial"/>
        <family val="2"/>
      </rPr>
      <t>)</t>
    </r>
  </si>
  <si>
    <t>MO7 - disciplina delle specifiche incompatibilità per posizioni dirigenziali</t>
  </si>
  <si>
    <r>
      <t xml:space="preserve">MO8 - disciplina per lo svolgimento di attività successiva alla cessazione del rapporto di lavoro (cd. </t>
    </r>
    <r>
      <rPr>
        <i/>
        <sz val="10"/>
        <rFont val="Arial"/>
        <family val="2"/>
      </rPr>
      <t>pantouflage</t>
    </r>
    <r>
      <rPr>
        <sz val="10"/>
        <rFont val="Arial"/>
        <family val="2"/>
      </rPr>
      <t>)</t>
    </r>
  </si>
  <si>
    <t>MO9 - disciplina per la formazione di commissioni, assegnazioni agli uffici, conferimento di incarichi dirigenziali in caso di condanna penale per diritti contro la P.A.</t>
  </si>
  <si>
    <t>MU11 - Individuazione di accorgimenti tesi a garantire la parità di condizioni tra i partecipanti</t>
  </si>
  <si>
    <t>MU12 - Nell’ambito delle strutture esistenti (es. U.R.P.), individuazione di appositi uffici che curano il rapporto con le associazioni e le categorie di utenti esterni (canali di ascolto), in modo da raccogliere suggerimenti, proposte sulla prevenzione della corruzione e segnalazioni di illecito, e veicolare le informazioni agli uffici competenti. Ciò avviene utilizzando tutti i canali di comunicazione possibili, dal tradizionale numero verde, alle segnalazioni via web ai social media</t>
  </si>
  <si>
    <r>
      <t xml:space="preserve">MO10 - sistemi di tutela del dipendente che effettua segnalazioni di llecito (cd. </t>
    </r>
    <r>
      <rPr>
        <i/>
        <sz val="10"/>
        <rFont val="Arial"/>
        <family val="2"/>
      </rPr>
      <t>whistleblower</t>
    </r>
    <r>
      <rPr>
        <sz val="10"/>
        <rFont val="Arial"/>
        <family val="2"/>
      </rPr>
      <t>)</t>
    </r>
  </si>
  <si>
    <t>MO11 - formazione del personale</t>
  </si>
  <si>
    <t>MO12 - patti di integrità</t>
  </si>
  <si>
    <t>MO13 - azioni di sensibilizzazione e rapporto con la società civile</t>
  </si>
  <si>
    <t>MT3 - Accesso telematico a dati, documenti e procedimenti</t>
  </si>
  <si>
    <t>MT4 - Monitoraggio sul rispetto dei tempi medi procedimentali</t>
  </si>
  <si>
    <t>MTU2 - Stipula di accordi/convenzioni/partnership con soggetti di provata competenza nella lotta alla corruzione</t>
  </si>
  <si>
    <t>MO1 - trasparenza</t>
  </si>
  <si>
    <t>MO2 - codice di comportamento dell'ente</t>
  </si>
  <si>
    <t>MO3 - rotazione del personale addetto alle aree a rischio di corruzione</t>
  </si>
  <si>
    <t>Comporta l'attribuzione di vantaggi a soggetti esterni, ma di non particolare rilievo economico (es. concessione di borsa di studio per studenti)</t>
  </si>
  <si>
    <t>MU13 - Regolazione dell’esercizio della discrezionalità nei procedimenti amministrativi e nei processi di attività, mediante circolari o direttive interne</t>
  </si>
  <si>
    <t>MU19 - Ricorso a strumenti di monitoraggio sul fenomeno (e relativa reportistica)</t>
  </si>
  <si>
    <t xml:space="preserve">RB.38 mancata o insufficiente verifica dell'effettivo stato avanzamento lavori rispetto al cronoprogramma </t>
  </si>
  <si>
    <t>RB.19 utilizzo artificioso del ricorso ali sistemi alternativi di risoluzione delle controversie per favorire un soggetto predeterminato</t>
  </si>
  <si>
    <t>CR.4 Manipolazione o utilizzo improprio delle informazioni o della documentazione</t>
  </si>
  <si>
    <t xml:space="preserve">MU1 - Intensificazione dei controlli a campione sulle dichiarazioni sostitutive di certificazione e di atto notorio rese dai dipendenti e dagli utenti </t>
  </si>
  <si>
    <t>MU2 - Razionalizzazione organizzativa dei controlli sulle dichiarazioni</t>
  </si>
  <si>
    <t>MU3 - Promozione di convenzioni tra amministrazioni per l’accesso alle banche dati istituzionali contenenti informazioni e dati relativi a stati, qualità personali e fatti</t>
  </si>
  <si>
    <t>MU7 - Pubblicazione sul sito internet dell’amministrazione di casi esemplificativi anonimi, tratti dall’esperienza concreta dell’amministrazione, in cui si prospetta il comportamento non adeguato, che realizza l’illecito disciplinare, e il comportamento che invece sarebbe stato adeguato</t>
  </si>
  <si>
    <t>MU14 - Previsione di meccanismi di raccordo tra i servizi competenti a gestire il personale (mediante consultazione obbligatoria e richiesta di avviso dell’U.P.D.) al fine di consentire la valutazione complessiva dei dipendenti anche dal punto di vista comportamentale,</t>
  </si>
  <si>
    <t>MTU3 - Realizzazione di circoli per la diffusione delle buone pratiche in tema di prevenzione della corruzione</t>
  </si>
  <si>
    <r>
      <t xml:space="preserve">Indici di valutazione della probabilità (1)
</t>
    </r>
    <r>
      <rPr>
        <b/>
        <sz val="8"/>
        <color rgb="FFFF0000"/>
        <rFont val="Arial"/>
        <family val="2"/>
      </rPr>
      <t>(mantenere solo il valore corrispondente alla risposta, cancellando gli altri)</t>
    </r>
  </si>
  <si>
    <r>
      <t xml:space="preserve">Controlli (3)
</t>
    </r>
    <r>
      <rPr>
        <b/>
        <sz val="8"/>
        <color rgb="FFFF0000"/>
        <rFont val="Arial"/>
        <family val="2"/>
      </rPr>
      <t>(mantenere solo il valore corrispondente alla risposta, cancellando gli altri)</t>
    </r>
  </si>
  <si>
    <r>
      <t xml:space="preserve">Indici di valutazione dell'impatto (2)
</t>
    </r>
    <r>
      <rPr>
        <b/>
        <sz val="8"/>
        <color rgb="FFFF0000"/>
        <rFont val="Arial"/>
        <family val="2"/>
      </rPr>
      <t>(mantenere solo il valore corrispondente alla risposta, cancellando gli altri)</t>
    </r>
  </si>
  <si>
    <t xml:space="preserve">   </t>
  </si>
  <si>
    <t>MU8 - Inserimento di apposite disposizioni nei Codici di comportamento settoriali per fronteggiare situazioni di rischio specifico</t>
  </si>
  <si>
    <t>MO14 - provvedimenti disciplinari</t>
  </si>
  <si>
    <t>A.05 Attivazione di distacchi/comandi di personale (in uscita)</t>
  </si>
  <si>
    <t>A.06 Attivazione di procedure di mobilità in entrata</t>
  </si>
  <si>
    <t>E' parzialmente vincolato solo dalla legge</t>
  </si>
  <si>
    <t>E' parzialmente vincolato dalla legge e da atti amministrativi</t>
  </si>
  <si>
    <t>A livello di collaboratore o funzionario</t>
  </si>
  <si>
    <t>E' parzialmente vincolato dalle leggi e da atti amministrativi</t>
  </si>
  <si>
    <t>E' parzialmente vincolato solo dalle leggi</t>
  </si>
  <si>
    <t>RD.20 individuazione di priorità non coerenti con i documenti di programmmazione dell'ente</t>
  </si>
  <si>
    <t xml:space="preserve">MISURE
</t>
  </si>
  <si>
    <t xml:space="preserve">MISURE TRASVERSALI 
</t>
  </si>
  <si>
    <t>A.07 Attribuzione di incarichi a soggetti interni</t>
  </si>
  <si>
    <t>B.04 Criteri di aggiudicazione</t>
  </si>
  <si>
    <t>Classificazione B1 del Registro del rischio CCIAA Udine 2013-2015</t>
  </si>
  <si>
    <t>Classificazione B2 del Registro del rischio CCIAA Udine 2013-2015</t>
  </si>
  <si>
    <t>Classificazione C1 del Registro del rischio CCIAA Udine 2013-2015</t>
  </si>
  <si>
    <t>Classificazione C2 del Registro del rischio CCIAA Udine 2013-2015</t>
  </si>
  <si>
    <t xml:space="preserve">D.02 Benzina regionale </t>
  </si>
  <si>
    <t>F.1.1 Progettazione, realizzazione/partecipazione a missioni commerciali, fiere ed eventi all'estero (outgoing)</t>
  </si>
  <si>
    <t>F.1.2 Progettazione, realizzazione/partecipazione iniziative di incoming</t>
  </si>
  <si>
    <t>F.1.3 Progettazione e realizzazione attività promozionali ed iniziative di marketing territoriale</t>
  </si>
  <si>
    <t>Elenco Aree (Processi)</t>
  </si>
  <si>
    <t>RF. 01 induzione ad alterare le procedure ed a compiere atti non conformi</t>
  </si>
  <si>
    <t>RF .02 sostegno non dovuto</t>
  </si>
  <si>
    <t>CCIAA UDINE - AREE E RELATIVI RISCHI</t>
  </si>
  <si>
    <t>F) Internazionalizzazione e promozione del sistema economico - AZIENDA SPECIALE I.TER</t>
  </si>
  <si>
    <t>Classificazione D1.3 del Registro del rischio CCIAA Udine 2013-2015</t>
  </si>
  <si>
    <t>Classificazione D2.1 del Registro del rischio CCIAA Udine 2013-2015</t>
  </si>
  <si>
    <t>C.1.1.2 Iscrizioni/ d’ufficio al RI/REA/AA</t>
  </si>
  <si>
    <t xml:space="preserve">Indici di valutazione dell'impatto (2)
</t>
  </si>
  <si>
    <t xml:space="preserve">Controlli (3)
</t>
  </si>
  <si>
    <t xml:space="preserve">Indici di valutazione della probabilità (1)
</t>
  </si>
  <si>
    <t>MO1 - trasparenza                            MO2 - codice di comportamento dell'ente</t>
  </si>
  <si>
    <t>MO4 - astensione in caso di conflitto di interesse                                           MO1 - trasparenza                            MO2 - codice di comportamento dell'ente</t>
  </si>
  <si>
    <t>CR5 Elusione delle procedure di svolgimento dell'attività e di controllo</t>
  </si>
  <si>
    <t>CR1 Pilotamento delle procedure</t>
  </si>
  <si>
    <t>CR6 uso improprio o distorto della discrezionalità</t>
  </si>
  <si>
    <t>CR 6 Uso improprio o distorto della discrezionalità</t>
  </si>
  <si>
    <t>CR 5 Elusione delle procedure di svolgimento dell'attività e di controllo</t>
  </si>
  <si>
    <t>CR 1 Pilotamento delle procedure</t>
  </si>
  <si>
    <t>CR 5 elusione delle procedure di svolgimento dell'attività e di controllo</t>
  </si>
  <si>
    <t>MO1 - trasparenza                                MO2 - codice di comportamento dell'ente                                           MO11 - formazione del personale</t>
  </si>
  <si>
    <t>Scheda rischio AREA F</t>
  </si>
  <si>
    <t>RF. 01 induzione ad alterare le procedure ed a compiere atti non conform</t>
  </si>
  <si>
    <t>Classificazione D.1.3 registro del rischio 2013-2015.</t>
  </si>
  <si>
    <t>Le misure obbligatorie sono quelle la cui applicazione discende obbligatoriamente dalla legge o da altre fonti normative</t>
  </si>
  <si>
    <t>C.2.6.1 Gestione mediazione e conciliazioni</t>
  </si>
  <si>
    <t>C.2.6.2. Gestione arbitrati</t>
  </si>
  <si>
    <t>G) Risoluzione delle controversie</t>
  </si>
  <si>
    <t>Classificazione C.2.6 registro del rischio 2013-2015.</t>
  </si>
  <si>
    <t>Scheda rischio AREA G</t>
  </si>
  <si>
    <t>Dott.ssa Sabrina Feruglio</t>
  </si>
  <si>
    <t>RG.01 mancato rispetto degli obblighi di riservatezza</t>
  </si>
  <si>
    <t>RG.02 mancato rispetto degli obblighi di imparzialità</t>
  </si>
  <si>
    <t>RG.03 mancato rispetto del criterio di turnazione</t>
  </si>
  <si>
    <t>RG.04 richiesta pretestuosa di ulteriori elementi istruttori</t>
  </si>
  <si>
    <t>RG.05 sussistenza di rapporto di parentela, affinità o abituale frequentazione tra il responsabile dell'organismo e i soggetti nominati (mediatore/consulente)</t>
  </si>
  <si>
    <t>RG.06 assenza della necessaria indipendenza del decisore in situazioni, anche solo apparenti, di conflitto di interesse</t>
  </si>
  <si>
    <t>RG.07 omissione dello svolgimento di controlli</t>
  </si>
  <si>
    <t>MT4 - Monitoraggio sul rispetto dei tempi medi procedimentali          MT2 - Automazione dei processi</t>
  </si>
  <si>
    <t>MT2 - Automazione dei processi</t>
  </si>
  <si>
    <t>MT2 - Automazione dei processi                  MT4 - Monitoraggio sul rispetto dei tempi medi procedimentali</t>
  </si>
  <si>
    <t>RB.11 definizione di un fabbisogno non rispondente a criteri di efficienza/efficacia/economicità dell'azione amministrativa</t>
  </si>
  <si>
    <t>RB.12 definizione di uno strumento/istituto non rispondente a criteri di efficienza/efficacia/economicità dell'azione amministrativa</t>
  </si>
  <si>
    <t>RB.13 nomina pilotata dei componenti della commissione di valutazione</t>
  </si>
  <si>
    <t>RB.14 diffusione di informazioni relative al bando prima della pubblicazione</t>
  </si>
  <si>
    <t>RB.15 utilizzo artificioso dell'istituto della riapertura dei termini al fine di consentire la partecipazione di soggetti predeterminati</t>
  </si>
  <si>
    <t>RB.16 inadeguato controllo di conformità del prodotto/servizio rispetto ai requisiti stabiliti</t>
  </si>
  <si>
    <t>RB.17 omissione dell'applicazione di sanzioni dovute</t>
  </si>
  <si>
    <t>RB.18 utilizzo artificioso del ricorso ali sistemi alternativi di risoluzione delle controversie per favorire un soggetto predeterminato</t>
  </si>
  <si>
    <t>RB.19 costruzione ad hoc del campione da sottoporre a verifica/controllo</t>
  </si>
  <si>
    <t>RB.20 alterazione della graduatoria</t>
  </si>
  <si>
    <t>RB.21 formulazione di criteri di valutazione non adeguatamente e e chiaramente definiti</t>
  </si>
  <si>
    <t>RB.22 brevità strumentale del periodo di pubblicazione del bando</t>
  </si>
  <si>
    <t>RB.23 inadeguata pubblicità degli esiti della selezione</t>
  </si>
  <si>
    <t>RB.24 pubblicità del bando in periodi in cui l'accesso e l'attenzione verso tali informazioni è ridotto</t>
  </si>
  <si>
    <t>RB.25 assenza della necessaria indipendenza del decisore in situazioni, anche solo apparenti, di conflitto di interesse</t>
  </si>
  <si>
    <t>RB.26 sussistenza di rapporto di parentela, affinità o abituale frequentazione tra i soggetti con potere decisionale o compiti di valutazione e i candidati</t>
  </si>
  <si>
    <t>RB.27 assenza di rotazione del conferimento degli incarichi di presidente e componente della commissione</t>
  </si>
  <si>
    <t>RB.28 Valutazioni della commissione volte a favorire soggetti predeterminati</t>
  </si>
  <si>
    <t>RB.29 motivazione incongrua del provvedimento</t>
  </si>
  <si>
    <t>RB.30 mancato rispetto dell'ordine cronologico delle istanze</t>
  </si>
  <si>
    <t>RB.31 mancata o insufficiente verifica in sede di collaudo (mancata denuncia di difformità e vizi dell'opera)</t>
  </si>
  <si>
    <t>RB.32 pagamento non giustificato</t>
  </si>
  <si>
    <t>RB.33 inadeguata applicazione delle norme sulla tracciabilità finanziaria</t>
  </si>
  <si>
    <t xml:space="preserve">RB.34 mancata o insufficiente verifica dell'effettivo stato avanzamento lavori rispetto al cronoprogramma </t>
  </si>
  <si>
    <t>RB.35 uso distorto del coinvolgimento di privati nelle fasi di programmazione</t>
  </si>
  <si>
    <t xml:space="preserve">RB.36 predisposizione di clausole contrattuali di contenuto vago o vessatorio </t>
  </si>
  <si>
    <t>RB.37 prescrizioni del bando e delle clausole contrattuali finalizzate ad agevolare determinati concorrenti</t>
  </si>
  <si>
    <t>RB.38 determinazione falsata del valore stimato del contratto al fine di eludere le disposizioni sulle procedure da porre in essere</t>
  </si>
  <si>
    <t>RB.39 asimmetrie informative a favore del fornitore uscente</t>
  </si>
  <si>
    <t>RB.40 applicazione distorta dei criteri di aggiudicazione della gara</t>
  </si>
  <si>
    <t>RB.41 omissione o alterazione dei controlli al fine di favorire un aggiudicatario privo dei requisiti</t>
  </si>
  <si>
    <t>RB.42 alterazione dei contenuti delle verifiche per escludere l'aggiudicatario e favorire gli operatori economici che seguono in graduatoria</t>
  </si>
  <si>
    <t>RB.43 abusivo ricorso alle varianti al fine di favorire l'appaltatore</t>
  </si>
  <si>
    <t>RB.44 apposizione di riserve generiche a cui consegue un'incontrollata lievitazione dei costi</t>
  </si>
  <si>
    <t xml:space="preserve"> MISURE </t>
  </si>
  <si>
    <t xml:space="preserve"> MISURE TRASVERSALI </t>
  </si>
  <si>
    <t>MTU7 - Obbligo di adeguata motivazione in relazione a natura, quantità e tempistica della prestazione</t>
  </si>
  <si>
    <t>MTU8 - Audit interni su fabbisogno e adozione di procedure per rilevazione e comunicazione fabbisogni</t>
  </si>
  <si>
    <t>MTU9 - Programmazione annuale per acquisti di servizi e forniture</t>
  </si>
  <si>
    <t>MTU10 - Ricorso ad accordi quadro e verifica delle convenzioni/accordi quadro già in essere</t>
  </si>
  <si>
    <t>MTU11 - Controllo periodico e monitoraggio dei tempi programmati</t>
  </si>
  <si>
    <t>MTU12 - Predeterminazione di criteri per l'individuazione delle priorità nei fabbisogni</t>
  </si>
  <si>
    <t>MTU13 - Pubblicazione sul sisto istituzionale di report periodici in cui siano rendicontati i contratti prorogati e i contratti affidati in via d'urgenza</t>
  </si>
  <si>
    <t xml:space="preserve">MTU14 - Obblighi di informazione/comunicazione al RPC per proroghe contrattuali o affidamenti d'urgenza (importi rilevanti) </t>
  </si>
  <si>
    <t>MTU15 - Ricorso a verbalizzazione di incontri o incontri aperti al pubblico o coinvolgimento RPC per documentare rapporti con privati e associazioni di categoria</t>
  </si>
  <si>
    <t>MTU 16 - Formalizzazione dell'avvenuto coinvolgimento delle strutture richiedenti nella fase di programmazione degli approvvigionamenti</t>
  </si>
  <si>
    <t>MTU17 - Procedure interne per la rotazione del r.u.p. e la rilevazione di eventuale conflitto di interesse</t>
  </si>
  <si>
    <t>MTU18 - Effettuazione di consultazioni collettive e/o incorciate di più operatori e adeguata verbalizzazione/registrazione delle stesse</t>
  </si>
  <si>
    <t>MTU19 - Obbligo di motivazione nella determina a contrarre in ordine alla scleta della procedura, del sistema di affidamento, della tipologia contrattuale</t>
  </si>
  <si>
    <t>MTU20 - Adozione di direttive interne/linee guida che introducano criteri stringenti ai quali attenersi nella determinazione del valore stimato del contratto avendo riguardo alle norme pertinenti e all’oggetto complessivo del contratto.</t>
  </si>
  <si>
    <t>MTU21 - Audit su bandi e capitolati per verificarne la conformità ai bandi tipo redatti dall’ANAC e il rispetto della normativa anticorruzione.</t>
  </si>
  <si>
    <t>MTU22 - Adozione di direttive interne/linee guida che limitino il ricorso al criterio dell’OEPV in caso di affidamenti di beni e servizi standardizzati, o di lavori che non lasciano margini di discrezionalità all’impresa.</t>
  </si>
  <si>
    <t>MTU23 - Obbligo di dettagliare nel bando di gara in modo trasparente e congruo i requisiti minimi di ammissibilità delle varianti progettuali in sede di offerta.</t>
  </si>
  <si>
    <t>MTU24 - Sottoscrizione da parte dei soggetti coinvolti nella redazione della documentazione di gara di dichiarazioni in cui si attesta l’assenza di interessi personali in relazione allo specifico oggetto della gara.</t>
  </si>
  <si>
    <t>MTU25 - Utilizzo di clausole standard conformi alle prescrizioni normative con riguardo a garanzie a corredo dell’offerta, tracciabilità dei pagamenti e termini di pagamento agli operatori economici.</t>
  </si>
  <si>
    <t>MTU26 - Previsione in tutti i bandi, gli avvisi, le lettere di invito o nei contratti adottati di una clausola risolutiva del contratto a favore della stazione appaltante in caso di gravi inosservanze delle clausole contenute nei protocolli di legalità o nei patti di integrità.</t>
  </si>
  <si>
    <t>MTU27 - Misure di trasparenza volte a garantire la nomina di RP a soggetti in possesso dei requisiti di professionalità necessari.</t>
  </si>
  <si>
    <t>MTU28 - Pubblicazione di un avviso in cui la stazione appaltante rende nota l’intenzione di procedere a consultazioni preliminari di mercato per la redazione delle specifiche tecniche.</t>
  </si>
  <si>
    <t>MTU29 - Preventiva individuazione, mediante direttive e circolari interne, di procedure atte ad attestare il ricorrere dei presupposti legali per indire procedure negoziate o procedere ad affidamenti diretti da parte del RP.</t>
  </si>
  <si>
    <t>MTU30 - Predeterminazione nella determina a contrarre dei criteri che saranno utilizzati per l’individuazione delle imprese da invitare.</t>
  </si>
  <si>
    <t>MTU31 - Utilizzo di sistemi informatizzati per l’individuazione degli operatori da consultare.</t>
  </si>
  <si>
    <t>MTU32 - Direttive/linee guida interne, oggetto di pubblicazione, che disciplinino la procedura da seguire, improntata ai massimi livelli di trasparenza e pubblicità, anche con riguardo alla pubblicità delle sedute di gara e alla pubblicazione della determina a contrarre ai sensi dell’art. 37 del d.lgs. n. 33/2013.</t>
  </si>
  <si>
    <t>MTU33 - Check list di verifica degli adempimenti da porre in essere, anche in relazione alle direttive/linee guida interne adottate, da trasmettersi periodicamente al RPC.</t>
  </si>
  <si>
    <t>MTU34 - Previsione di procedure interne per la verifica del rispetto del principio di rotazione degli operatori economici presenti negli elenchi della stazione appaltante.</t>
  </si>
  <si>
    <t>MTU35 - Obbligo di comunicare al RPC la presenza di ripetuti affidamenti ai medesimi operatori economici in un dato arco temporale (definito in modo congruo dalla stazione appaltante).</t>
  </si>
  <si>
    <t>MTU36 - Verifica puntuale da parte dell’ufficio acquisti della possibilità di accorpare le procedure di acquisizione di forniture, di affidamento dei servizi o di esecuzione dei lavori omogenei.</t>
  </si>
  <si>
    <t>MTU37 - Direttive/linee guida interne che introducano come criterio tendenziale modalità di aggiudicazione competitive ad evidenza pubblica ovvero affidamenti mediante cottimo fiduciario, con consultazione di almeno 5 operatori economici, anche per procedure di importo inferiore a 40.000 euro.</t>
  </si>
  <si>
    <t>MTU38 - Obbligo di effettuare l’avviso volontario per la trasparenza preventiva.</t>
  </si>
  <si>
    <t>MTU39 - Utilizzo di elenchi aperti di operatori economici con applicazione del principio della rotazione, previa fissazione di criteri generali per l’iscrizione.</t>
  </si>
  <si>
    <t>MTU40 - Accessibilità online della documentazione di gara e/o delle informazioni complementari rese; in caso di documentazione non accessibile online, predefinizione e pubblicazione delle modalità per acquisire la documentazione e/o le informazioni complementari.</t>
  </si>
  <si>
    <t>MTU41 - Pubblicazione del nominativo dei soggetti cui ricorrere in caso di ingiustificato ritardo o diniego dell’accesso ai documenti di gara.</t>
  </si>
  <si>
    <t>MTU42 - Direttive/linee guida interne che individuino in linea generale i termini (non minimi) da rispettare per la presentazione delle offerte e le formalità di motivazione e rendicontazione qualora si rendano necessari termini inferiori.</t>
  </si>
  <si>
    <t>MTU43 - Predisposizione di idonei ed inalterabili sistemi di protocollazione delle offerte (ad esempio prevedendo che, in caso di consegna a mano, l’attestazione di data e ora di arrivo avvenga in presenza di più funzionari riceventi; ovvero prevedendo piattaforme informatiche di gestione della gara).</t>
  </si>
  <si>
    <t>MTU44 - Direttive/linee guida interne per la corretta conservazione della documentazione di gara per un tempo congruo al fine di consentire verifiche successive, per la menzione nei verbali di gara delle specifiche cautele adottate a tutela dell’integrità e della conservazione delle buste contenenti l’offerta ed individuazione di appositi archivi (fisici e/o informatici).</t>
  </si>
  <si>
    <t>MTU45 - Obblighi di trasparenza/pubblicità delle nomine dei componenti delle commissioni e eventuali consulenti.</t>
  </si>
  <si>
    <t>MTU46 - Tenuta di albi ed elenchi di possibili componenti delle commissioni di gara suddivisi per professionalità.</t>
  </si>
  <si>
    <t>MTU47 - Scelta dei componenti delle commissioni, tra i soggetti in possesso dei necessari requisiti, mediante estrazione a sorte in un’ampia rosa di candidati.</t>
  </si>
  <si>
    <t>MTU48 - Sistemi di controllo incrociato sui provvedimenti di nomina di commissari e consulenti, anche prevedendo la rendicontazione periodica al RPC, almeno per contratti di importo rilevante, atti a far emergere l’eventuale frequente ricorrenza dei medesimi nominativi o di reclami/segnalazioni sulle nomine effettuate.</t>
  </si>
  <si>
    <t>MTU49 - Rilascio da parte dei commissari di dichiarazioni attestanti: a) l’esatta tipologia di impiego/lavoro, sia pubblico che privato, svolto negli ultimi 5 anni; b) di non svolgere o aver svolto «alcun’altra funzione o incarico tecnico o amministrativo relativamente al contratto del cui affidamento si tratta» (art. 84, co. 4, del Codice); c) se professionisti, di essere iscritti in albi professionali da almeno 10 anni (art. 84, co. 8, lett. a), del Codice); d) di non aver concorso, «in qualità di membri delle commissioni giudicatrici, con dolo o colpa grave accertati in sede giurisdizionale con sentenza non sospesa, all’approvazione di atti dichiarati illegittimi» (art. 84, co. 6, del Codice); e) di non trovarsi in conflitto di interesse con riguardo ai dipendenti della stazione appaltante per rapporti di coniugio, parentela o affinità o pregressi rapporti professionali; f) assenza di cause di incompatibilità con riferimento ai concorrenti alla gara, tenuto anche conto delle cause di astensione di cui all’articolo 51 c.p.c., richiamato dall’art. 84 del Codice.</t>
  </si>
  <si>
    <t>MTU50 - Introduzione di misure atte a documentare il procedimento di valutazione delle offerte anormalmente basse e di verifica della congruità dell’anomalia, specificando espressamente le motivazioni nel caso in cui, all’esito del procedimento di verifica, la stazione appaltante non abbia proceduto all’esclusione.</t>
  </si>
  <si>
    <t>MTU51 -  Nel caso in cui si riscontri un numero significativo di offerte simili o uguali o altri elementi, adeguata formalizzazione delle verifiche espletate in ordine a situazioni di controllo/collegamento/accordo tra i partecipanti alla gara, tali da poter determinare offerte “concordate”.</t>
  </si>
  <si>
    <t>MTU52 - Check list di controllo sul rispetto, per ciascuna gara, degli obblighi di tempestiva segnalazione all’ANAC in caso di accertata insussistenza dei requisiti di ordine generale e speciale in capo all’operatore economico.</t>
  </si>
  <si>
    <t>MTU53 -  Direttive interne che prevedano l’attivazione di verifiche di secondo livello in caso di paventato annullamento e/o revoca della gara.</t>
  </si>
  <si>
    <t>MTU54 - Obbligo di segnalazione agli organi di controllo interno di gare in cui sia presentata un’unica offerta valida/credibile.</t>
  </si>
  <si>
    <t>MTU55 - Audit interno sulla correttezza dei criteri di iscrizione degli operatori economici negli elenchi e negli albi al fine di accertare che consentano la massima apertura al mercato (ad esempio, verifica dell’insussistenza di limitazioni temporali per l’iscrizione) e sulla correttezza dei criteri di selezione dagli elenchi/albi al fine di garantirne l’oggettività.</t>
  </si>
  <si>
    <t>MTU56 - Rafforzamento dei meccanismi di monitoraggio dei rapporti con enti/soggetti, con i quali sono stati stipulati contratti, interessati a procedimenti di autorizzazione, concessione o erogazione di vantaggi economici, ai fini della verifica di eventuali relazioni di parentela o affinità con i dipendenti dell’area.</t>
  </si>
  <si>
    <t>MTU57 - Per le gare di importo più rilevante, acquisizione da parte del RP di una specifica dichiarazione, sottoscritta da ciascun componente della commissione giudicatrice, attestante l’insussistenza di cause di incompatibilità con l’impresa aggiudicataria della gara e con l’impresa seconda classificata, avendo riguardo anche a possibili collegamenti soggettivi e/o di parentela con i componenti dei relativi organi amministrativi e societari, con riferimento agli ultimi 5 anni.</t>
  </si>
  <si>
    <t>MTU58 - Obbligo di menzione nei verbali di gara delle specifiche cautele adottate a tutela dell’integrità e della conservazione delle buste contenenti l'offerta.</t>
  </si>
  <si>
    <t>MTU59 - Individuazione di appositi archivi (fisici e/o informatici) per la custodia della documentazione.</t>
  </si>
  <si>
    <t>MTU60 - Pubblicazione delle modalità di scelta, dei nominativi e della qualifica professionale dei componenti delle commissioni di gara.</t>
  </si>
  <si>
    <t>MTU61 - Pubblicazione sul sito internet della amministrazione, per estratto, dei punteggi attribuiti agli offerenti all’esito dell’aggiudicazione definitiva.</t>
  </si>
  <si>
    <t>MTU62 - Obbligo di preventiva pubblicazione online del calendario delle sedute di gara.</t>
  </si>
  <si>
    <t>MTU63 - Direttive interne che assicurino la collegialità nella verifica dei requisiti, sotto la responsabilità del dirigente dell’ufficio acquisti e la presenza dei funzionari dell’ufficio, coinvolgendoli nel rispetto del principio di rotazione.</t>
  </si>
  <si>
    <t>MTU64 - Check list di controllo sul rispetto degli adempimenti e formalità di comunicazione previsti dal Codice.</t>
  </si>
  <si>
    <t>MTU65 - Introduzione di un termine tempestivo di pubblicazione dei risultati della procedura di aggiudicazione.</t>
  </si>
  <si>
    <t>MTU66 - Formalizzazione e pubblicazione da parte dei funzionari e dirigenti che hanno partecipato alla gestione della procedura di gara di una dichiarazione attestante l’insussistenza di cause di incompatibilità con l’impresa aggiudicataria e con la seconda classificata, avendo riguardo anche a possibili collegamenti soggettivi e/o di parentela con i componenti dei relativi organi amministrativi e societari, con riferimento agli ultimi 5 anni.</t>
  </si>
  <si>
    <t>MTU67 - Check list relativa alla verifica dei tempi di esecuzione, da effettuarsi con cadenza prestabilita e trasmettersi al RPC e agli uffici di controllo interno al fine di attivare specifiche misure di intervento in caso di eccessivo allungamento dei tempi rispetto al cronoprogramma.</t>
  </si>
  <si>
    <t>MTU68 - Controllo sull’applicazione di eventuali penali per il ritardo.</t>
  </si>
  <si>
    <t>MTU69 - Fermi restando gli adempimenti formali previsti dalla normativa, previsione di una certificazione con valore interno, da inviarsi al RPC da parte del RP, che espliciti l’istruttoria interna condotta sulla legittimità della variante e sugli impatti economici e contrattuali della stessa (in particolare con riguardo alla congruità dei costi e tempi di esecuzione aggiuntivi, delle modifiche delle condizioni contrattuali, tempestività del processo di redazione ed approvazione della variante).</t>
  </si>
  <si>
    <t>MTU70 - Verifica del corretto assolvimento dell’obbligo di trasmissione all’ANAC delle varianti.</t>
  </si>
  <si>
    <t>MTU71 - Definizione di un adeguato flusso di comunicazioni al fine di consentire al RP ed al RPC di avere tempestiva conoscenza dell’osservanza degli adempimenti in materia di subappalto.</t>
  </si>
  <si>
    <t>MTU72 - In caso di subappalto, ove si tratti di società schermate da persone giuridiche estere o fiduciarie, obbligo di effettuare adeguate verifiche per identificare il titolare effettivo dell’impresa subappaltatrice in sede di autorizzazione del subappalto.</t>
  </si>
  <si>
    <t>MTU73 - Per opere di importo rilevante, pubblicazione online di rapporti periodici che sintetizzino, in modo chiaro ed intellegibile, l’andamento del contratto rispetto a tempi, costi e modalità preventivate in modo da favorire la più ampia informazione possibile.</t>
  </si>
  <si>
    <t>MTU74 - Pubblicazione, contestualmente alla loro adozione e almeno per tutta la durata del contratto, dei provvedimenti di adozione delle varianti.</t>
  </si>
  <si>
    <t>MTU75 - Fermo restando l’obbligo di oscurare i dati personali, relativi al segreto industriale o commerciale, pubblicazione degli accordi bonari e delle transazioni.</t>
  </si>
  <si>
    <t>MTU76 - Effettuazione di un report periodico (ad esempio semestrale), da parte dell’ufficio contratti, al fine di rendicontare agli uffici di controllo interno di gestione le procedure di gara espletate, con evidenza degli elementi di maggiore rilievo (quali importo, tipologia di procedura, numero di partecipanti ammessi e esclusi, durata del procedura, ricorrenza dei medesimi aggiudicatari, etc.) in modo che sia facilmente intellegibile il tipo di procedura adottata, le commissioni di gara deliberanti, le modalità di aggiudicazione, i pagamenti effettuati e le date degli stessi, le eventuali riserve riconosciute nonché tutti gli altri parametri utili per individuare l’iter procedurale seguito.</t>
  </si>
  <si>
    <t>MTU77 - Per procedure negoziate/affidamenti diretti, pubblicazione di report periodici da parte dell’Ufficio acquisti in cui, per ciascun affidamento, sono evidenziati: le ragioni che hanno determinato l’affidamento; i nominativi degli operatori economici eventualmente invitati a presentare l’offerta e i relativi criteri di individuazione; il nominativo dell’impresa affidataria e i relativi criteri di scelta; gli eventuali altri contratti stipulati con la medesima impresa e la procedura di affidamento; un prospetto riepilogativo di tutti gli eventuali contratti, stipulati con altri operatori economici, aventi ad oggetto lavori, servizi o forniture identici, analoghi o similari.</t>
  </si>
  <si>
    <t>MTU78 - Pubblicazione del report periodico sulle procedure di gara espletate sul sito della stazione appaltante.</t>
  </si>
  <si>
    <t>MTU79 - Predisposizione e pubblicazione di elenchi aperti di soggetti in possesso dei requisiti per la nomina dei collaudatori, da selezionare di volta in volta tramite sorteggio.</t>
  </si>
  <si>
    <t>MTU80 - Pubblicazione delle modalità di scelta, dei nominativi e della qualifica professionale dei componenti delle commissioni di collaudo.</t>
  </si>
  <si>
    <t>MTU81 - Predisposizione di sistemi di controlli incrociati, all’interno della stazione appaltante, sui provvedimenti di nomina dei collaudatori per verificarne le competenze e la rotazione.</t>
  </si>
  <si>
    <t>B.01 Programmazione del fabbisogno</t>
  </si>
  <si>
    <t>B.02 Progettazione della strategia di acquisto</t>
  </si>
  <si>
    <t>B.03 Selezione del contraente</t>
  </si>
  <si>
    <t>B.04 Verifica dell'aggiudicazione e stipula del contratto</t>
  </si>
  <si>
    <t>B.05 Esecuzione del contratto</t>
  </si>
  <si>
    <t>B.06 Rendicontazione del contratto</t>
  </si>
  <si>
    <t>RB.22 formulazione di criteri di valutazione non adeguatamente e chiaramente definiti</t>
  </si>
  <si>
    <t>B) Affidamento di lavori, servizi e forniture + B) BIS: Contratti pubblici - procedure di approvvigionamento</t>
  </si>
  <si>
    <t>B) BIS: Contratti pubblici - procedure di approvvigionamento</t>
  </si>
  <si>
    <t>MO4 - astensione in caso di conflitto di interesse                                           MO1 - trasparenza                            MO2 - codice di comportamento dell'ente                                           MO10 - sistemi di tutela del dipendente che effettua segnalazioni di llecito (cd. whistleblower)</t>
  </si>
  <si>
    <t>MO1 - trasparenza                            MO2 - codice di comportamento dell'ente                                             MT4 - Monitoraggio sul rispetto dei tempi medi procedimentali</t>
  </si>
  <si>
    <t>Indici di valutazione della probabilità (1)</t>
  </si>
  <si>
    <t>Controlli (3)</t>
  </si>
  <si>
    <r>
      <rPr>
        <b/>
        <sz val="10"/>
        <rFont val="Arial"/>
        <family val="2"/>
      </rPr>
      <t xml:space="preserve">Rispetto al totale del personale impiegato nel singolo servizio </t>
    </r>
    <r>
      <rPr>
        <sz val="10"/>
        <rFont val="Arial"/>
      </rPr>
      <t xml:space="preserve">(unità organizzativa semplice) </t>
    </r>
    <r>
      <rPr>
        <b/>
        <sz val="10"/>
        <rFont val="Arial"/>
        <family val="2"/>
      </rPr>
      <t>competente a svolgere il processo</t>
    </r>
    <r>
      <rPr>
        <sz val="10"/>
        <rFont val="Arial"/>
      </rPr>
      <t xml:space="preserve"> (o la fase del processo di competenza della p.a.) </t>
    </r>
    <r>
      <rPr>
        <b/>
        <u/>
        <sz val="10"/>
        <rFont val="Arial"/>
      </rPr>
      <t>nell'ambito della singola p.a.</t>
    </r>
    <r>
      <rPr>
        <b/>
        <sz val="10"/>
        <rFont val="Arial"/>
        <family val="2"/>
      </rPr>
      <t xml:space="preserve">, quale percentuale di personale è impiegata nel processo? </t>
    </r>
    <r>
      <rPr>
        <sz val="10"/>
        <rFont val="Arial"/>
      </rPr>
      <t>(se il processo coinvolge attività di più servizi nell'ambito della stessa p.a. occorre riferire la percentuale al personale impiegato nei servizi coinvolti)</t>
    </r>
  </si>
  <si>
    <t xml:space="preserve">Note: </t>
  </si>
  <si>
    <t>(3) Per il controllo si intende qualunque strumento di controllo utilizzato nella p.a. che sia confacente a ridurre la probabilità del rischio (e, quindi, sia il sistema dei controlli legali, come il controllo preventivo e il controllo di gestione, sia in altri meccanismi di controllo utilizzati nella p.a.). La valutazione sull'adeguatezza del controllo è stata fatta considerando il modo in cui il controllo funziona concretamente nella p.a.. Per la stima della probabilità, quindi, non rileva la previsione dell'esistenza in astratto del controllo, ma sull'efficacia in relazione al rischio considerato.</t>
  </si>
  <si>
    <t>VALORI E FREQUENZA DELLA PROBABILITA'</t>
  </si>
  <si>
    <t>VALORI E IMPORTANZA DELL'IMPATTO</t>
  </si>
  <si>
    <t>IL CONTROLLO COME CORREZIONE DELLA PROBABILITA' (Si veda Allegato 1 PNA pag. 27)</t>
  </si>
  <si>
    <t>Nessuna probabilità</t>
  </si>
  <si>
    <t>Nessun impatto</t>
  </si>
  <si>
    <t>Improbabile</t>
  </si>
  <si>
    <t>Marginale</t>
  </si>
  <si>
    <t>Poco probabile</t>
  </si>
  <si>
    <t>Minore</t>
  </si>
  <si>
    <t>Probabile</t>
  </si>
  <si>
    <t>Soglia</t>
  </si>
  <si>
    <t>Molto probabile</t>
  </si>
  <si>
    <t>Serio</t>
  </si>
  <si>
    <t>Altamente probabile</t>
  </si>
  <si>
    <t>Superiore</t>
  </si>
  <si>
    <t>VALUTAZIONE COMPLESSIVA DEL RISCHO</t>
  </si>
  <si>
    <t>VALUTAZIONE COMPLESSIVA DEL RISCHO CORRETTA</t>
  </si>
  <si>
    <t>Valore frequenza x Valore impatto</t>
  </si>
  <si>
    <t>(1) Gli indici di probabilità sono stati indicati sulla base della valutazione del gruppo di lavoro</t>
  </si>
  <si>
    <t>(2) Gli indici di impatto sono stati stimati sulla base di dati oggettivi, ossia di quanto risulta all'amministrazione</t>
  </si>
  <si>
    <t>In questo foglio, per ciascuna area (processo), sono stati inseriti gli eventuali possibili rischi.
I rischi sono stati identificati :
- mediante consultazione e confronto tra il Responsabile della Prevenzione della Corruzione ed i Coordinatori dei rispettivi Settori coinvolti, tenendo presente le specificità dell'amministrazione camerale, di ciascun processo e del livello organizzativo a cui il processo o il sottoprocesso si colloca;
- tramite una valutazione dai dati tratti dall’esperienza e dalla considerazione degli indici di valutazione del rischio introdotti dal P.N.A. 2013, relativi alla probabilità (discrezionalità, rilevanza esterna, complessità del processo, valore economico, razionalità del processo, controlli) ed all'impatto (impatto economico; impatto organizzativo, economico e di immagine) prescindendo in questa fase dall’attribuzione del valore numerico (invece utilizzato nelle successive fasi dell’analisi e della ponderazione - vedi schede rischio aree).</t>
  </si>
  <si>
    <t>MT1 - Trasparenza: misure obbligatorie indicate nel P.T.P.C.T.</t>
  </si>
  <si>
    <t>MTU1 - Trasparenza: misure ulteriori indicate nel P.T.P.C.T.</t>
  </si>
  <si>
    <t xml:space="preserve">Le misure ulteriori, sono quelle che, pur non essendo obbligatorie per legge, sono rese obbligatorie una volta inserite dalle P.A.nel loro P.T.P.C.T.
</t>
  </si>
  <si>
    <t>Le misure ulteriori, sono quelle che, pur non essendo obbligatorie per legge, sono rese obbligatorie dal loro inserimento nel P.T.P.C.T.</t>
  </si>
  <si>
    <t>MT1 - Trasparenza: misure obbligatorie indicate nel P.T.P.C.T.                            MT4 - Monitoraggio sul rispetto dei tempi medi procedimentali</t>
  </si>
  <si>
    <t xml:space="preserve">MT1 - Trasparenza: misure obbligatorie indicate nel P.T.P.C.T.                            </t>
  </si>
  <si>
    <t>MO1 - trasparenza                            MO2 - codice di comportamento dell'ente                                             MO11 - formazione del personale</t>
  </si>
  <si>
    <t xml:space="preserve">MT1 - Trasparenza: misure obbligatorie indicate nel P.T.P.C.T.                               MT2 - Automazione dei processi                        </t>
  </si>
  <si>
    <t xml:space="preserve"> MO2 - codice di comportamento dell'ente                                           </t>
  </si>
  <si>
    <t xml:space="preserve">MO1 - trasparenza                            MO2 - codice di comportamento dell'ente                                           </t>
  </si>
  <si>
    <t xml:space="preserve"> MO2 - codice di comportamento dell'ente      </t>
  </si>
  <si>
    <t xml:space="preserve">MT1 - Trasparenza: misure obbligatorie indicate nel P.T.P.C.T. </t>
  </si>
  <si>
    <t xml:space="preserve">MT1 - Trasparenza: misure obbligatorie indicate nel P.T.P.C.T.   </t>
  </si>
  <si>
    <t>CCIAA DI PORDENONE - UDINE/ STRUTTURA DI UDINE E AZIENDE SPECIALI I.TER E FUNZIONI DELEGATE - AREE DI RISCHIO (Processi) e relativi Sottoprocessi</t>
  </si>
  <si>
    <t xml:space="preserve">Le seguenti aree di rischio (processi) corrispondono a quelle indicate quali "obbligatorie" nel P.N.A. 2013 (paragrafo B.1.1.1.) riqualificate quali aree di rischio"generali" nell'aggiornamento al P.N.A. di cui alla determinazione A.N.AC. n. 12/2015. L'Amministrazione ha individuato sin dall' annualità 2014 - 2016, due ulteriori aree di rischio "specifiche": una relativa ai controlli, contrassegnata dalla lettera E); ed una relativa all'internazionalizzazione e promozione del sistema economico, gestita tramite l'Azienda Speciale I.TER, contrassegnata con la lettera F), entrambe fortemente caratterizzanti l'attività dell'Ente. Tutte le suddette aree sono state singolarmente analizzate ed indicate nel P.T.P.C. da parte dell'Amministrazione camerale in occasione dell' approvazione dell'aggiornamento al Piano nell' annualità 2014 - 2016, in esito ad una valutazione condotta in riferimento alle specifiche realtà organizzative. Nell' aggiornamento per il triennio 2015 - 2017, si è proceduto con l'inserimento di una ulteriore area di rischio specifica contrassegnata dalla lettera G), relativa alla risoluzione delle controversie, sottoponendola a specifica valutazione del rischio, mantenendo nel complesso gli indici di valutazione adottati nel 2014, ritenuti congrui. Si evidenzia che le attività di cui all'area D) sono gestite tramite l'Azienda Speciale Funzioni Delegate, salvo i contributi promozionali che in alcune fasi procedimentali vengono seguiti dalla Segreteria di Presidenza. Si è altresì provveduto sin dall' annualità 2014 - 2016, ad implementare l'elenco dei sottoprocessi all'interno delle singole aree, inserendone altri, rispetto all'indicazione fornita dal P.N.A. 2013, a seguito di indicazione del Coordinatore del Settore di riferimento e del Responsabile della Prevenzione della Corruzione (R.P.C.) al fine di sottoporli a specifica valutazione del rischio. Per ogni area è stata riportata (in verde) la corrispondente classificazione impiegata nel precedente  "Registro del rischio 2013 - 2015" per preservare l'omogeneità con il lavoro effettuato in sede di prima predisposizione del Piano. Con l’aggiornamento 2016 - 2018 si è proceduto all'implementazione dell'area di rischio relativa ai contratti pubblici, al fine di adeguarsi alle indicazioni fornite dall'A.N.AC. ad ottobre 2015, aggiungendo all'area precedentemente strutturata quale B)"Affidamento di lavori, servizi e forniture" - che comunque si è ritenuto di mantenere - una nuova area B) BIS riferita alle procedure di approvvigionamento, che è stata sottoposta a specifica valutazione del rischio. Tali modifiche all'area di rischio degli approvvigionamenti hanno riguardato sia la descrizione dei processi (articolata in sottoprocessi ed in attività/provvedimenti da ricondurre al sottoprocesso) sia l'ampliamento degli specifici rischi correlati e conseguentemente del catalogo delle misure di contrasto.   Alla luce delle implementazioni finora apportate, il modello di gestione del rischio in uso può ritenersi adeguato, confermandosi l’ assenza di eventi corruttivi. Pertanto non si è ritenuto opportuno in occasione del presente aggiornamento, procedere ad ulteriori implementazioni, rinviando le valutazioni in merito a successivi aggiornamenti del Piano. , anche in considerazione delle seguenti ragioni:
- il nuovo P.N.A. 2016  e gli Aggiornamenti 2017 e 2018 hanno confermato la metodologia di analisi e valutazione dei rischi e la gestione del rischio di cui al P.N.A. 2013, così come integrato con la determinazione ANAC di ottobre 2015, dato che gli strumenti anticorruzione richiedono un impegno costante da parte delle PA in termini di comprensione effettiva della loro portata, rimettendo a successive linee guida l’eventuale intervento dell’ANAC sul sistema di misurazione;
- nel corso del 2019 verrà definito l'assetto organizzativo del nuovo ente camerale costituito in data 08.10.2018, a seguito della riforma del sistema camerale prevista dal D. Lgs. n. 219/2016 e dal DM 16 febbraio 2018. Rimangono confermati anche gli indici di valutazione in uso.
</t>
  </si>
  <si>
    <t>Elenco Obiettivi Strategici - Operativi P.P. 2019 - 2021</t>
  </si>
  <si>
    <t>Organizzazione della nuova CCIAA PN-UD</t>
  </si>
  <si>
    <t>Sviluppo e implementazione sezione "Amministrazione Trasparente" nel sito della nuova CCIAA PN-UD</t>
  </si>
  <si>
    <t xml:space="preserve">Aggiornamento/armonizzazione dei Registri dei Rischi previsti dal PTPCT </t>
  </si>
  <si>
    <t>Maria Lucia Pilutti - R.P.C.T. e Dirigente di Area
Michela Mingone - P.O</t>
  </si>
  <si>
    <t>Michela Mingone - P.O</t>
  </si>
  <si>
    <t>Maria Lucia Pilutti - R.P.C.T. e Dirigente di Area
Michela Mingone - P.O.</t>
  </si>
  <si>
    <t>Maria Lucia Pilutti - R.P.C.T.
Emanuela Fattorel -Dirigente di Area e Conservatore
Lucia Affinito - P.O.</t>
  </si>
  <si>
    <t>Lucia Affinito - P.O.</t>
  </si>
  <si>
    <t>Maria Lucia Pilutti - R.P.C.T.
Emanuela Fattorel -Dirigente di Area e Conservatore
Cristiana Basso - Dirigente
Lucia Affinito - P.O.
Paolo Rodolico - P.O.</t>
  </si>
  <si>
    <t xml:space="preserve">
Lucia Affinito - P.O.
Paolo Rodolico - P.O.
</t>
  </si>
  <si>
    <t xml:space="preserve">Maria Lucia Pilutti - R.P.C.T.
Cristiana Basso - Dirigente di Area
</t>
  </si>
  <si>
    <t>Cristiana Basso - Dirigente di Area</t>
  </si>
  <si>
    <t xml:space="preserve">Maria Lucia Pilutti - R.P.C.T.
Cristiana Basso - Dirigente di Area
Paolo Rodolico - P.O.
</t>
  </si>
  <si>
    <t>Paolo Rodolico - P.O.</t>
  </si>
  <si>
    <t>D) Provvedimenti ampliativi della sfera giuridica dei destinatari con effetto economico diretto ed immediato per il destinatario -</t>
  </si>
  <si>
    <t xml:space="preserve">Maria Lucia Pilutti - R.P.C.T.
Emanuela Fattorel - Dirigente
</t>
  </si>
  <si>
    <t xml:space="preserve">Emanuela Fattorel - Dirigente
</t>
  </si>
  <si>
    <t xml:space="preserve">Maria Lucia Pilutti - R.P.C.T.
Emanuela Fattorel - Dirigente
</t>
  </si>
  <si>
    <t xml:space="preserve">Emanuela Fattorel - Dirigente
   </t>
  </si>
  <si>
    <t>Creare un contesto sfavorevole alla corruzione
Ridurre opportunità che si manifestino i casi di corruzione</t>
  </si>
  <si>
    <t xml:space="preserve">Creare un contesto sfavorevole alla corruzione
Ridurre opportunità che si manifestino i casi di corruzione                  </t>
  </si>
  <si>
    <t xml:space="preserve">Creare un contesto sfavorevole alla corruzione
Ridurre opportunità che si manifestino i casi di corruzione                </t>
  </si>
  <si>
    <t xml:space="preserve">Creare un contesto sfavorevole alla corruzione
Ridurre opportunità che si manifestino i casi di corruzione             </t>
  </si>
  <si>
    <t xml:space="preserve">Creare un contesto sfavorevole alla corruzione
Ridurre opportunità che si manifestino i casi di corruzione               </t>
  </si>
  <si>
    <t xml:space="preserve">Creare un contesto sfavorevole alla corruzione
Ridurre opportunità che si manifestino i casi di corruzione         </t>
  </si>
  <si>
    <t xml:space="preserve">Creare un contesto sfavorevole alla corruzione
Ridurre opportunità che si manifestino i casi di corruzione                   </t>
  </si>
  <si>
    <t xml:space="preserve">Creare un contesto sfavorevole alla corruzione
Ridurre opportunità che si manifestino i casi di corruzione              </t>
  </si>
  <si>
    <t xml:space="preserve">Creare un contesto sfavorevole alla corruzione
Ridurre opportunità che si manifestino i casi di corruzione                 </t>
  </si>
  <si>
    <t xml:space="preserve">Creare un contesto sfavorevole alla corruzione
Ridurre opportunità che si manifestino i casi di corruzione            </t>
  </si>
  <si>
    <t>MO1 - trasparenza                                
MO2 - codice di comportamento dell'ente                                           
MO11 - formazione del personale      
MO4 - astensione in caso di conflitto di interesse                                           
MO3 - rotazione del personale addetto alle aree a rischio di corruzione</t>
  </si>
  <si>
    <t>MO1 - trasparenza                                
MO2 - codice di comportamento dell'ente                                           
MO11 - formazione del personale      
MO4 - astensione in caso di conflitto di interesse                                          
O3 - rotazione del personale addetto alle aree a rischio di corruzione</t>
  </si>
  <si>
    <t>MO1 - trasparenza                               
MO2 - codice di comportamento dell'ente                                           
MO11 - formazione del personale      
MO4 - astensione in caso di conflitto di interesse                                          
MO3 - rotazione del personale addetto alle aree a rischio di corruzione</t>
  </si>
  <si>
    <t>MO1 - trasparenza                                
MO2 - codice di comportamento dell'ente                                          
 MO11 - formazione del personale      
MO4 - astensione in caso di conflitto di interesse                                           
MO3 - rotazione del personale addetto alle aree a rischio di corruzione</t>
  </si>
  <si>
    <t>MO1 - trasparenza                                
MO2 - codice di comportamento dell'ente                                           
MO11 - formazione del personale     
MO4 - astensione in caso di conflitto di interesse                                           
MO3 - rotazione del personale addetto alle aree a rischio di corruzione</t>
  </si>
  <si>
    <t>MO1 - trasparenza                            
MO2 - codice di comportamento dell'ente                                             
MO11 - formazione del personale</t>
  </si>
  <si>
    <t>MO1 + MT1 - 31.12.20  per quanto di competenza dell'anno</t>
  </si>
  <si>
    <t xml:space="preserve">MO2 - 31.12.20 da armonizzare post accorpamento                                               
MT1 - 31.12.20  per quanto di competenza dell'anno               </t>
  </si>
  <si>
    <t xml:space="preserve">MO2 - 31.12.20 da armonizzare post accorpamento           </t>
  </si>
  <si>
    <t xml:space="preserve">MO3: 31.12.20 definizione criteri rotazione incarichi post accorpamento
</t>
  </si>
  <si>
    <t xml:space="preserve">MO4 - già attivata                 </t>
  </si>
  <si>
    <t>MO11 - 31.12.20 per quanto di competenza dell'anno</t>
  </si>
  <si>
    <t xml:space="preserve">MO2 - 31.12.20 da armonizzare post accorpamento     </t>
  </si>
  <si>
    <t xml:space="preserve">MO2 - 31.12.20 da armonizzare post accorpamento      </t>
  </si>
  <si>
    <t xml:space="preserve">MT1 - 31.12.20  per quanto di competenza dell'anno           </t>
  </si>
  <si>
    <r>
      <t xml:space="preserve">MO2 - 31.12.20 da armonizzare post accorpamento
MT1 - 31.12.20  per quanto di competenza dell'anno  </t>
    </r>
    <r>
      <rPr>
        <b/>
        <sz val="10"/>
        <rFont val="Arial"/>
        <family val="2"/>
      </rPr>
      <t xml:space="preserve">   </t>
    </r>
    <r>
      <rPr>
        <sz val="10"/>
        <rFont val="Arial"/>
        <family val="2"/>
      </rPr>
      <t xml:space="preserve"> </t>
    </r>
    <r>
      <rPr>
        <b/>
        <sz val="10"/>
        <rFont val="Arial"/>
        <family val="2"/>
      </rPr>
      <t xml:space="preserve">             </t>
    </r>
  </si>
  <si>
    <t>MO3: 31.12.20 definizione criteri rotazione incarichi post accorpamento                                 
MT1 - 31.12.20  per quanto di competenza dell'anno</t>
  </si>
  <si>
    <t>MO3: 31.12.20 definizione criteri rotazione incarichi post accorpamento</t>
  </si>
  <si>
    <t xml:space="preserve">MO4 - già attivata                      </t>
  </si>
  <si>
    <t xml:space="preserve">MO3: 31.12.20 definizione criteri rotazione incarichi post accorpamento     MT1 - 31.12.20  per quanto di competenza dell'anno </t>
  </si>
  <si>
    <t xml:space="preserve">MO4 - già attivata     </t>
  </si>
  <si>
    <t>MO4 - già attivata 
MT1 - 31.12.20  per quanto di competenza dell'anno</t>
  </si>
  <si>
    <t>MO3: 31.12.20 definizione criteri rotazione incarichi post accorpamento
MT1 - 31.12.20  per quanto di competenza dell'anno</t>
  </si>
  <si>
    <t>MO3: 31.12.20 definizione criteri rotazione incarichi post accorpamento  
 MT1 - 31.12.20  per quanto di competenza dell'anno</t>
  </si>
  <si>
    <t xml:space="preserve">MO3: 31.12.20 definizione criteri rotazione incarichi post accorpamento  </t>
  </si>
  <si>
    <t>MO11 - 31.12.20 per quanto di competenza dell'anno
MT1 - 31.12.20  per quanto di competenza dell'anno</t>
  </si>
  <si>
    <t xml:space="preserve">MO3: 31.12.20 definizione criteri rotazione incarichi post accorpamento    </t>
  </si>
  <si>
    <t xml:space="preserve">MO1 + MT1 - 31.12.20  per quanto di competenza dell'anno
MO2 - 31.12.20 da armonizzare post accorpamento                                                  </t>
  </si>
  <si>
    <t xml:space="preserve">MO1 + MT1 - 31.12.20  per quanto di competenza dell'anno
MO2 - 31.12.20 da armonizzare post accorpamento
MO4 - già attivata                  </t>
  </si>
  <si>
    <t xml:space="preserve">MO1 - 31.12.20  per quanto di competenza dell'anno
MO2 - 31.12.20 da armonizzare post accorpamento                                                  </t>
  </si>
  <si>
    <t xml:space="preserve">MO3: 31.12.20 definizione criteri rotazione incarichi post accorpamento
MT1 - 31.12.20  per quanto di competenza dell'anno
MT4: 15/01/2021  </t>
  </si>
  <si>
    <t xml:space="preserve">MT1 - 31.12.20  per quanto di competenza dell'anno
MO2 - 31.12.20 da armonizzare post accorpamento    </t>
  </si>
  <si>
    <t>MO1 - 31.12.20  per quanto di competenza dell'anno</t>
  </si>
  <si>
    <t>MO1 - trasparenza
MO2 - codice di comportamento dell'ente</t>
  </si>
  <si>
    <t>MO1 - trasparenza
MO2 - codice di comportamento dell'ente
MO4 - astensione in caso di conflitto di interesse</t>
  </si>
  <si>
    <t>MO1 + MT1 - 31.12.20  per quanto di competenza dell'anno
MO2 - 31.12.20 da armonizzare post accorpamento
MO11 - 31.12.20 per quanto di competenza dell'anno</t>
  </si>
  <si>
    <t>MO1 + MT1 - 31.12.20  per quanto di competenza dell'anno
MO2 - 31.12.20 da armonizzare post accorpamento
MT2: già in applicazione</t>
  </si>
  <si>
    <t>MT1 - Trasparenza: misure obbligatorie indicate nel P.T.P.C.T                            MT2 - Automazione dei processi</t>
  </si>
  <si>
    <t xml:space="preserve">MO1 + MT1 - 31.12.20  per quanto di competenza dell'anno
MO2 - 31.12.20 da armonizzare post accorpamento
MT2: già in applicazione
MO4 - già attivata  
MO10: già attivata, con necessità di armonizzazione della procedura </t>
  </si>
  <si>
    <t>MO1 - 31.12.20  per quanto di competenza dell'anno
MO2 - 31.12.20 da armonizzare post accorpamento
MT4: 15/01/2021</t>
  </si>
  <si>
    <t>MT1 - 31.12.20  per quanto di competenza dell'anno.                          MO11 - 31.12.20 per quanto di competenza dell'anno</t>
  </si>
  <si>
    <t xml:space="preserve">                 
MO2 - codice di comportamento dell'ente
MO3 - rotazione del personale addetto alle aree a rischio di corruzione
MO11 - formazione del personale</t>
  </si>
  <si>
    <t>MO1 - 31.12.20  per quanto di competenza dell'anno
MO2 - 31.12.20 da armonizzare post accorpamento
MO11 - 31.12.20 per quanto di competenza dell'anno 
MT2: già in applicazione</t>
  </si>
  <si>
    <t>MO1 - 31.12.20  per quanto di competenza dell'anno
MO2 - 31.12.20 da armonizzare post accorpamento
MO11 - 31.12.20 per quanto di competenza dell'anno 
MT2: già in applicazione
MT4: 15/01/2021</t>
  </si>
  <si>
    <t xml:space="preserve">MO1 - 31.12.20  per quanto di competenza dell'anno
MO2 - 31.12.20 da armonizzare post accorpamento
MO11 - 31.12.20 per quanto di competenza dell'anno </t>
  </si>
  <si>
    <t>MO2 - 31.12.20 da armonizzare post accorpamento
MO3: 31.12.20 definizione criteri rotazione incarichi post accorpament
MO11 - 31.12.20 per quanto di competenza dell'anno</t>
  </si>
  <si>
    <t xml:space="preserve">MO1 - 31.12.20  per quanto di competenza dell'anno
MO2 - 31.12.20 da armonizzare post accorpamento
MO11 - 31.12.20 per quanto di competenza dell'anno    </t>
  </si>
  <si>
    <t xml:space="preserve">MO1 - 31.12.20  per quanto di competenza dell'anno
MO2 - 31.12.20 da armonizzare post accorpamento
MO11 - 31.12.20 per quanto di competenza dell'anno  </t>
  </si>
  <si>
    <t xml:space="preserve">MO11 - 31.12.20 per quanto di competenza dell'anno          </t>
  </si>
  <si>
    <t xml:space="preserve">
MO2 - 31.12.20 da armonizzare post accorpamento
MO11 - 31.12.20 per quanto di competenza dell'anno    </t>
  </si>
  <si>
    <t>MO2 - codice di comportamento dell'ente
MO11 - formazione del personale</t>
  </si>
  <si>
    <t xml:space="preserve">MO4 - già attivata </t>
  </si>
  <si>
    <t>MO2 - 31.12.20 da armonizzare post accorpamento
MT4: 15/01/2021</t>
  </si>
  <si>
    <t xml:space="preserve">MO2 - 31.12.20 da armonizzare post accorpamento              </t>
  </si>
  <si>
    <t xml:space="preserve">MO1 - trasparenza
MO2 - codice di comportamento dell'ente                                           </t>
  </si>
  <si>
    <t>MO1 - 31.12.20  per quanto di competenza dell'anno
MO2 - 31.12.20 da armonizzare post accorpamento</t>
  </si>
  <si>
    <t xml:space="preserve">
MO1 - trasparenza                                
MO2 - codice di comportamento dell'ente
MO4 - astensione in caso di conflitto di interesse
MO11 - formazione del personale</t>
  </si>
  <si>
    <t xml:space="preserve">
MO1 - trasparenza                                
MO2 - codice di comportamento dell'ente
MO3 - rotazione del personale addetto alle aree a rischio di corruzione
MO11 - formazione del personale</t>
  </si>
  <si>
    <t xml:space="preserve">MO1 -  31.12.20  per quanto di competenza dell'anno
MO2 - 31.12.20 da armonizzare post accorpamento
MO4 - già attivata
MO11 - 31.12.20 per quanto di competenza dell'anno      </t>
  </si>
  <si>
    <t xml:space="preserve">MO1 -  31.12.20  per quanto di competenza dell'anno
MO2 - 31.12.20 da armonizzare post accorpamento
MO3: 31.12.20 definizione criteri rotazione incarichi post accorpamento  
MO11 - 31.12.20 per quanto di competenza dell'anno      </t>
  </si>
  <si>
    <t xml:space="preserve">MO1 - 31.12.20  per quanto di competenza dell'anno
MO2 - 31.12.20 da armonizzare post accorpamento
MO11 - 31.12.20 per quanto di competenza dell'anno
MT4: 15/01/2021   </t>
  </si>
  <si>
    <t xml:space="preserve">MO1 - 31.12.20  per quanto di competenza dell'anno
MO2 - 31.12.20 da armonizzare post accorpamento
MO11 - 31.12.20 per quanto di competenza dell'anno
</t>
  </si>
  <si>
    <t xml:space="preserve">MO1 - 31.12.20  per quanto di competenza dell'anno             </t>
  </si>
  <si>
    <t xml:space="preserve">MO4 - già attivata
MT1 - 31.12.20  per quanto di competenza dell'anno              </t>
  </si>
  <si>
    <t>MO1 + MT1 - 31.12.20  per quanto di competenza dell'anno
MO2 - 31.12.20 da armonizzare post accorpamento
MO11 - 31.12.20 per quanto di competenza dell'anno
MO4 - già attivata
MO3: 31.12.20 definizione criteri rotazione incarichi post accorpamento</t>
  </si>
  <si>
    <t>MO1 - trasparenza                                
MO2 - codice di comportamento dell'ente                                           
MO11 - formazione del personale 
MO4 - astensione in caso di conflitto di interesse                                           
MO3 - rotazione del personale addetto alle aree a rischio di corruzione</t>
  </si>
  <si>
    <t>F) Internazionalizzazione e promozione del sistema economico</t>
  </si>
  <si>
    <t>Maria Lucia Pilutti - R.P.C.T.
Cristiana Basso - Dirigente di Area</t>
  </si>
  <si>
    <t xml:space="preserve">
Cristiana Basso - Dirigente di Area</t>
  </si>
  <si>
    <t>MO1 - trasparenza                               
MO2 - codice di comportamento dell'ente                                           
MO11 - formazione del personale</t>
  </si>
  <si>
    <t>MO1 - 31.12.20  per quanto di competenza dell'anno
MO2 - 31.12.20 da armonizzare post accorpamento
MO11 - 31.12.20 per quanto di competenza dell'anno</t>
  </si>
  <si>
    <t>MO4 - già attivata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</si>
</sst>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2"/>
      <color theme="1"/>
      <name val="Calibri"/>
      <family val="2"/>
      <scheme val="minor"/>
    </font>
    <font>
      <sz val="8"/>
      <color indexed="81"/>
      <name val="Tahoma"/>
      <family val="2"/>
    </font>
    <font>
      <b/>
      <sz val="8"/>
      <color indexed="81"/>
      <name val="Tahoma"/>
      <family val="2"/>
    </font>
    <font>
      <b/>
      <sz val="10"/>
      <name val="Arial"/>
      <family val="2"/>
    </font>
    <font>
      <sz val="10"/>
      <name val="Arial"/>
      <family val="2"/>
    </font>
    <font>
      <sz val="10"/>
      <name val="Arial"/>
      <family val="2"/>
    </font>
    <font>
      <b/>
      <u/>
      <sz val="10"/>
      <name val="Arial"/>
      <family val="2"/>
    </font>
    <font>
      <sz val="12"/>
      <name val="Arial"/>
      <family val="2"/>
    </font>
    <font>
      <b/>
      <sz val="12"/>
      <name val="Arial"/>
      <family val="2"/>
    </font>
    <font>
      <sz val="10"/>
      <color rgb="FFFFFF00"/>
      <name val="Arial"/>
      <family val="2"/>
    </font>
    <font>
      <sz val="10"/>
      <color theme="0"/>
      <name val="Arial"/>
      <family val="2"/>
    </font>
    <font>
      <sz val="11"/>
      <name val="Arial"/>
      <family val="2"/>
    </font>
    <font>
      <b/>
      <sz val="12"/>
      <color theme="0"/>
      <name val="Arial"/>
      <family val="2"/>
    </font>
    <font>
      <b/>
      <sz val="20"/>
      <name val="Arial"/>
      <family val="2"/>
    </font>
    <font>
      <sz val="16"/>
      <name val="Arial"/>
      <family val="2"/>
    </font>
    <font>
      <sz val="16"/>
      <color theme="0"/>
      <name val="Arial"/>
      <family val="2"/>
    </font>
    <font>
      <sz val="8"/>
      <color rgb="FFFF0000"/>
      <name val="Arial"/>
      <family val="2"/>
    </font>
    <font>
      <u/>
      <sz val="10"/>
      <color theme="11"/>
      <name val="Arial"/>
      <family val="2"/>
    </font>
    <font>
      <sz val="10"/>
      <name val="Arial"/>
      <family val="2"/>
    </font>
    <font>
      <b/>
      <sz val="11"/>
      <name val="Arial"/>
      <family val="2"/>
    </font>
    <font>
      <sz val="11"/>
      <name val="Arial"/>
      <family val="2"/>
    </font>
    <font>
      <sz val="14"/>
      <name val="Arial"/>
      <family val="2"/>
    </font>
    <font>
      <sz val="11"/>
      <color theme="0"/>
      <name val="Arial"/>
      <family val="2"/>
    </font>
    <font>
      <sz val="8"/>
      <name val="Arial"/>
      <family val="2"/>
    </font>
    <font>
      <b/>
      <sz val="8"/>
      <name val="Arial"/>
      <family val="2"/>
    </font>
    <font>
      <b/>
      <u/>
      <sz val="8"/>
      <name val="Arial"/>
      <family val="2"/>
    </font>
    <font>
      <u/>
      <sz val="10"/>
      <color theme="10"/>
      <name val="Arial"/>
      <family val="2"/>
    </font>
    <font>
      <b/>
      <sz val="12"/>
      <color theme="0"/>
      <name val="Calibri"/>
      <family val="2"/>
      <scheme val="minor"/>
    </font>
    <font>
      <b/>
      <sz val="12"/>
      <color theme="1"/>
      <name val="Calibri"/>
      <family val="2"/>
      <scheme val="minor"/>
    </font>
    <font>
      <sz val="11"/>
      <color rgb="FFFFFFFF"/>
      <name val="Arial"/>
      <family val="2"/>
    </font>
    <font>
      <sz val="10"/>
      <color rgb="FFFFFFFF"/>
      <name val="Arial"/>
      <family val="2"/>
    </font>
    <font>
      <b/>
      <sz val="12"/>
      <name val="Calibri"/>
      <family val="2"/>
      <scheme val="minor"/>
    </font>
    <font>
      <b/>
      <sz val="26"/>
      <name val="Calibri"/>
      <family val="2"/>
      <scheme val="minor"/>
    </font>
    <font>
      <b/>
      <sz val="10"/>
      <name val="Calibri"/>
      <family val="2"/>
      <scheme val="minor"/>
    </font>
    <font>
      <sz val="12"/>
      <name val="Calibri"/>
      <family val="2"/>
      <scheme val="minor"/>
    </font>
    <font>
      <b/>
      <sz val="14"/>
      <name val="Calibri"/>
      <family val="2"/>
      <scheme val="minor"/>
    </font>
    <font>
      <sz val="10"/>
      <name val="Calibri"/>
      <family val="2"/>
      <scheme val="minor"/>
    </font>
    <font>
      <sz val="10"/>
      <color theme="0"/>
      <name val="Calibri"/>
      <family val="2"/>
      <scheme val="minor"/>
    </font>
    <font>
      <b/>
      <sz val="18"/>
      <name val="Calibri"/>
      <family val="2"/>
      <scheme val="minor"/>
    </font>
    <font>
      <b/>
      <sz val="10"/>
      <color theme="1"/>
      <name val="Calibri"/>
      <family val="2"/>
      <scheme val="minor"/>
    </font>
    <font>
      <sz val="10"/>
      <color rgb="FFFF0000"/>
      <name val="Arial"/>
      <family val="2"/>
    </font>
    <font>
      <sz val="12"/>
      <name val="Arial"/>
      <family val="2"/>
    </font>
    <font>
      <b/>
      <sz val="12"/>
      <name val="Arial"/>
      <family val="2"/>
    </font>
    <font>
      <i/>
      <sz val="12"/>
      <name val="Arial"/>
      <family val="2"/>
    </font>
    <font>
      <b/>
      <i/>
      <sz val="12"/>
      <name val="Arial"/>
      <family val="2"/>
    </font>
    <font>
      <sz val="16"/>
      <color theme="0"/>
      <name val="Arial"/>
      <family val="2"/>
    </font>
    <font>
      <b/>
      <sz val="10"/>
      <color theme="1" tint="0.499984740745262"/>
      <name val="Arial"/>
      <family val="2"/>
    </font>
    <font>
      <b/>
      <sz val="12"/>
      <color theme="0"/>
      <name val="Arial"/>
      <family val="2"/>
    </font>
    <font>
      <i/>
      <sz val="10"/>
      <name val="Arial"/>
      <family val="2"/>
    </font>
    <font>
      <b/>
      <sz val="8"/>
      <color rgb="FFFF0000"/>
      <name val="Arial"/>
      <family val="2"/>
    </font>
    <font>
      <b/>
      <i/>
      <sz val="11"/>
      <color rgb="FF00B050"/>
      <name val="Arial"/>
      <family val="2"/>
    </font>
    <font>
      <b/>
      <sz val="20"/>
      <name val="Arial"/>
      <family val="2"/>
    </font>
    <font>
      <b/>
      <u/>
      <sz val="8"/>
      <name val="Arial"/>
      <family val="2"/>
    </font>
    <font>
      <sz val="16"/>
      <name val="Arial"/>
      <family val="2"/>
    </font>
    <font>
      <b/>
      <sz val="14"/>
      <name val="Arial"/>
      <family val="2"/>
    </font>
    <font>
      <b/>
      <sz val="14"/>
      <name val="Arial"/>
    </font>
    <font>
      <b/>
      <u/>
      <sz val="10"/>
      <name val="Arial"/>
    </font>
  </fonts>
  <fills count="1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rgb="FF595959"/>
        <bgColor rgb="FF000000"/>
      </patternFill>
    </fill>
    <fill>
      <patternFill patternType="solid">
        <fgColor rgb="FFF2F2F2"/>
        <bgColor rgb="FF000000"/>
      </patternFill>
    </fill>
    <fill>
      <patternFill patternType="solid">
        <fgColor theme="5" tint="-0.249977111117893"/>
        <bgColor indexed="64"/>
      </patternFill>
    </fill>
    <fill>
      <patternFill patternType="solid">
        <fgColor rgb="FF963634"/>
        <bgColor rgb="FF000000"/>
      </patternFill>
    </fill>
    <fill>
      <patternFill patternType="solid">
        <fgColor rgb="FF80000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0"/>
        <bgColor rgb="FF000000"/>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style="medium">
        <color auto="1"/>
      </top>
      <bottom/>
      <diagonal/>
    </border>
    <border>
      <left style="medium">
        <color auto="1"/>
      </left>
      <right/>
      <top/>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thin">
        <color auto="1"/>
      </right>
      <top style="thin">
        <color theme="0"/>
      </top>
      <bottom style="thin">
        <color theme="0"/>
      </bottom>
      <diagonal/>
    </border>
    <border>
      <left style="thin">
        <color auto="1"/>
      </left>
      <right style="thin">
        <color auto="1"/>
      </right>
      <top style="thin">
        <color theme="0"/>
      </top>
      <bottom style="thin">
        <color theme="0"/>
      </bottom>
      <diagonal/>
    </border>
    <border>
      <left style="thin">
        <color auto="1"/>
      </left>
      <right style="thin">
        <color auto="1"/>
      </right>
      <top style="thin">
        <color auto="1"/>
      </top>
      <bottom style="thin">
        <color theme="0"/>
      </bottom>
      <diagonal/>
    </border>
    <border>
      <left style="thin">
        <color auto="1"/>
      </left>
      <right style="thin">
        <color auto="1"/>
      </right>
      <top style="thin">
        <color auto="1"/>
      </top>
      <bottom style="double">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top/>
      <bottom/>
      <diagonal/>
    </border>
    <border>
      <left style="medium">
        <color auto="1"/>
      </left>
      <right/>
      <top/>
      <bottom style="thin">
        <color auto="1"/>
      </bottom>
      <diagonal/>
    </border>
    <border>
      <left/>
      <right style="medium">
        <color auto="1"/>
      </right>
      <top/>
      <bottom style="thin">
        <color auto="1"/>
      </bottom>
      <diagonal/>
    </border>
    <border>
      <left style="thin">
        <color indexed="8"/>
      </left>
      <right style="thin">
        <color indexed="8"/>
      </right>
      <top style="thin">
        <color indexed="8"/>
      </top>
      <bottom style="thin">
        <color indexed="8"/>
      </bottom>
      <diagonal/>
    </border>
  </borders>
  <cellStyleXfs count="399">
    <xf numFmtId="0" fontId="0" fillId="0" borderId="0"/>
    <xf numFmtId="0" fontId="6" fillId="0" borderId="0"/>
    <xf numFmtId="9" fontId="6" fillId="0" borderId="0" applyFont="0" applyFill="0" applyBorder="0" applyAlignment="0" applyProtection="0"/>
    <xf numFmtId="9" fontId="5"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18" fillId="0" borderId="0" applyNumberFormat="0" applyFill="0" applyBorder="0" applyAlignment="0" applyProtection="0"/>
    <xf numFmtId="0" fontId="1" fillId="0" borderId="0"/>
    <xf numFmtId="0" fontId="5" fillId="0" borderId="0"/>
    <xf numFmtId="0" fontId="27" fillId="0" borderId="0" applyNumberFormat="0" applyFill="0" applyBorder="0" applyAlignment="0" applyProtection="0"/>
    <xf numFmtId="0" fontId="18" fillId="0" borderId="0" applyNumberFormat="0" applyFill="0" applyBorder="0" applyAlignment="0" applyProtection="0"/>
  </cellStyleXfs>
  <cellXfs count="387">
    <xf numFmtId="0" fontId="0" fillId="0" borderId="0" xfId="0"/>
    <xf numFmtId="0" fontId="0" fillId="0" borderId="0" xfId="0" applyAlignment="1">
      <alignment vertical="center" wrapText="1"/>
    </xf>
    <xf numFmtId="0" fontId="8" fillId="0" borderId="0" xfId="0" applyFont="1" applyAlignment="1">
      <alignment wrapText="1"/>
    </xf>
    <xf numFmtId="0" fontId="0" fillId="7" borderId="0" xfId="0" applyFill="1"/>
    <xf numFmtId="0" fontId="8" fillId="0" borderId="1" xfId="0" applyFont="1" applyBorder="1" applyAlignment="1">
      <alignment wrapText="1"/>
    </xf>
    <xf numFmtId="0" fontId="13" fillId="7" borderId="4" xfId="0" applyFont="1" applyFill="1" applyBorder="1" applyAlignment="1">
      <alignment horizontal="center" wrapText="1"/>
    </xf>
    <xf numFmtId="0" fontId="9" fillId="0" borderId="1" xfId="0" applyFont="1" applyBorder="1" applyAlignment="1">
      <alignment wrapText="1"/>
    </xf>
    <xf numFmtId="0" fontId="0" fillId="0" borderId="0" xfId="0" applyAlignment="1">
      <alignment horizontal="left" vertical="center"/>
    </xf>
    <xf numFmtId="0" fontId="0" fillId="0" borderId="1" xfId="0" applyBorder="1" applyAlignment="1">
      <alignment vertical="center" wrapText="1"/>
    </xf>
    <xf numFmtId="0" fontId="13" fillId="7" borderId="0" xfId="0" applyFont="1" applyFill="1" applyBorder="1" applyAlignment="1">
      <alignment horizontal="center" wrapText="1"/>
    </xf>
    <xf numFmtId="0" fontId="0" fillId="7" borderId="0" xfId="0" applyFill="1" applyBorder="1" applyAlignment="1">
      <alignment horizontal="left" vertical="center" wrapText="1"/>
    </xf>
    <xf numFmtId="0" fontId="0" fillId="7" borderId="0" xfId="0" applyFill="1" applyBorder="1" applyAlignment="1">
      <alignment wrapText="1"/>
    </xf>
    <xf numFmtId="0" fontId="0" fillId="7" borderId="0" xfId="0" applyFill="1" applyBorder="1"/>
    <xf numFmtId="0" fontId="13" fillId="7" borderId="1" xfId="0" applyFont="1" applyFill="1" applyBorder="1" applyAlignment="1">
      <alignment horizontal="center" wrapText="1"/>
    </xf>
    <xf numFmtId="0" fontId="0" fillId="2" borderId="1" xfId="0" applyFont="1" applyFill="1" applyBorder="1" applyAlignment="1">
      <alignment horizontal="center" vertical="center" wrapText="1"/>
    </xf>
    <xf numFmtId="0" fontId="4" fillId="2" borderId="16" xfId="0" applyFont="1" applyFill="1" applyBorder="1" applyAlignment="1">
      <alignment vertical="center"/>
    </xf>
    <xf numFmtId="0" fontId="4" fillId="2" borderId="0" xfId="0" applyFont="1" applyFill="1" applyBorder="1" applyAlignment="1">
      <alignment vertical="center" wrapText="1"/>
    </xf>
    <xf numFmtId="0" fontId="4" fillId="2" borderId="16" xfId="0" applyFont="1" applyFill="1" applyBorder="1" applyAlignment="1">
      <alignment vertical="center" wrapText="1"/>
    </xf>
    <xf numFmtId="0" fontId="0" fillId="3" borderId="0" xfId="0" applyFill="1"/>
    <xf numFmtId="0" fontId="16" fillId="7" borderId="0" xfId="0" applyFont="1" applyFill="1" applyAlignment="1">
      <alignment vertical="center"/>
    </xf>
    <xf numFmtId="0" fontId="11" fillId="7" borderId="10" xfId="0" applyFont="1" applyFill="1" applyBorder="1"/>
    <xf numFmtId="0" fontId="0" fillId="5" borderId="1" xfId="0" applyFill="1" applyBorder="1" applyAlignment="1">
      <alignment vertical="center" wrapText="1"/>
    </xf>
    <xf numFmtId="0" fontId="9" fillId="3" borderId="0" xfId="0" applyFont="1" applyFill="1" applyAlignment="1">
      <alignment vertical="center"/>
    </xf>
    <xf numFmtId="0" fontId="15" fillId="0" borderId="0" xfId="0" applyFont="1"/>
    <xf numFmtId="0" fontId="17" fillId="0" borderId="1" xfId="0" applyFont="1" applyBorder="1" applyAlignment="1">
      <alignment horizontal="center" vertical="center" wrapText="1"/>
    </xf>
    <xf numFmtId="0" fontId="0" fillId="7" borderId="0" xfId="0" applyFill="1" applyAlignment="1">
      <alignment vertical="center" wrapText="1"/>
    </xf>
    <xf numFmtId="0" fontId="8" fillId="3" borderId="0" xfId="0" applyFont="1" applyFill="1" applyAlignment="1">
      <alignment wrapText="1"/>
    </xf>
    <xf numFmtId="0" fontId="13" fillId="7" borderId="2" xfId="0" applyFont="1" applyFill="1" applyBorder="1" applyAlignment="1">
      <alignment horizontal="center" wrapText="1"/>
    </xf>
    <xf numFmtId="0" fontId="13" fillId="7" borderId="5" xfId="0" applyFont="1" applyFill="1" applyBorder="1" applyAlignment="1">
      <alignment horizontal="center" wrapText="1"/>
    </xf>
    <xf numFmtId="0" fontId="13" fillId="7" borderId="7" xfId="0" applyFont="1" applyFill="1" applyBorder="1" applyAlignment="1">
      <alignment horizontal="center" wrapText="1"/>
    </xf>
    <xf numFmtId="0" fontId="0" fillId="7" borderId="4" xfId="0" applyFill="1" applyBorder="1"/>
    <xf numFmtId="0" fontId="16" fillId="7" borderId="0" xfId="0" applyFont="1" applyFill="1" applyAlignment="1">
      <alignment vertical="center" wrapText="1"/>
    </xf>
    <xf numFmtId="0" fontId="0" fillId="3" borderId="0" xfId="0" applyFill="1" applyAlignment="1">
      <alignment vertical="center" wrapText="1"/>
    </xf>
    <xf numFmtId="0" fontId="0" fillId="0" borderId="1" xfId="0" applyFont="1" applyFill="1" applyBorder="1" applyAlignment="1">
      <alignment horizontal="center" vertical="center" wrapText="1"/>
    </xf>
    <xf numFmtId="0" fontId="20" fillId="0" borderId="1" xfId="0" applyFont="1" applyBorder="1" applyAlignment="1">
      <alignment wrapText="1"/>
    </xf>
    <xf numFmtId="0" fontId="21" fillId="0" borderId="0" xfId="0" applyFont="1" applyAlignment="1">
      <alignment wrapText="1"/>
    </xf>
    <xf numFmtId="0" fontId="10" fillId="5" borderId="5"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16" fillId="0" borderId="0" xfId="0" applyFont="1" applyFill="1" applyAlignment="1">
      <alignment vertical="center" wrapText="1"/>
    </xf>
    <xf numFmtId="0" fontId="9" fillId="3" borderId="0" xfId="0" applyFont="1" applyFill="1" applyAlignment="1">
      <alignment vertical="center" wrapText="1"/>
    </xf>
    <xf numFmtId="0" fontId="22" fillId="3" borderId="0" xfId="0" applyFont="1" applyFill="1" applyAlignment="1">
      <alignment horizontal="right" vertical="center" wrapText="1"/>
    </xf>
    <xf numFmtId="0" fontId="0" fillId="0" borderId="0" xfId="0" applyFill="1" applyAlignment="1">
      <alignment vertical="center" wrapText="1"/>
    </xf>
    <xf numFmtId="0" fontId="8" fillId="5" borderId="5" xfId="0" applyFont="1" applyFill="1" applyBorder="1" applyAlignment="1">
      <alignment horizontal="right" vertical="center" wrapText="1"/>
    </xf>
    <xf numFmtId="0" fontId="9" fillId="5" borderId="2" xfId="0" applyFont="1" applyFill="1" applyBorder="1" applyAlignment="1">
      <alignment horizontal="right" vertical="center" wrapText="1"/>
    </xf>
    <xf numFmtId="0" fontId="0" fillId="0" borderId="2" xfId="0" applyBorder="1" applyAlignment="1">
      <alignment vertical="center" wrapText="1"/>
    </xf>
    <xf numFmtId="0" fontId="4" fillId="9" borderId="13" xfId="0" applyFont="1" applyFill="1" applyBorder="1" applyAlignment="1">
      <alignment horizontal="left" vertical="center" wrapText="1"/>
    </xf>
    <xf numFmtId="0" fontId="0" fillId="8" borderId="0" xfId="0" applyFill="1" applyAlignment="1">
      <alignment horizontal="left" vertical="center" wrapText="1"/>
    </xf>
    <xf numFmtId="0" fontId="4" fillId="0" borderId="13" xfId="0" applyFont="1" applyBorder="1" applyAlignment="1">
      <alignment horizontal="left" vertical="center" wrapText="1"/>
    </xf>
    <xf numFmtId="0" fontId="0" fillId="0" borderId="13" xfId="0" applyBorder="1" applyAlignment="1">
      <alignment horizontal="left" vertical="center" wrapText="1"/>
    </xf>
    <xf numFmtId="0" fontId="0" fillId="9" borderId="13" xfId="0" applyFill="1" applyBorder="1" applyAlignment="1">
      <alignment horizontal="left" vertical="center" wrapText="1"/>
    </xf>
    <xf numFmtId="0" fontId="0" fillId="8" borderId="0" xfId="0" applyFill="1" applyAlignment="1">
      <alignment wrapText="1"/>
    </xf>
    <xf numFmtId="0" fontId="0" fillId="0" borderId="13" xfId="0" applyBorder="1" applyAlignment="1">
      <alignment wrapText="1"/>
    </xf>
    <xf numFmtId="0" fontId="0" fillId="8" borderId="0" xfId="0" applyFill="1"/>
    <xf numFmtId="0" fontId="0" fillId="7" borderId="0" xfId="0" applyFont="1" applyFill="1" applyBorder="1" applyAlignment="1">
      <alignment horizontal="left" vertical="center" wrapText="1"/>
    </xf>
    <xf numFmtId="0" fontId="0" fillId="0" borderId="0" xfId="0" applyFont="1"/>
    <xf numFmtId="0" fontId="25" fillId="3" borderId="1" xfId="0" applyFont="1" applyFill="1" applyBorder="1" applyAlignment="1">
      <alignment horizontal="left" vertical="center" wrapText="1"/>
    </xf>
    <xf numFmtId="0" fontId="24" fillId="7" borderId="0"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4" fillId="0" borderId="0" xfId="0" applyFont="1"/>
    <xf numFmtId="0" fontId="7" fillId="2" borderId="16" xfId="0" applyFont="1" applyFill="1" applyBorder="1" applyAlignment="1">
      <alignment vertical="center"/>
    </xf>
    <xf numFmtId="0" fontId="7" fillId="2" borderId="0" xfId="0" applyFont="1" applyFill="1" applyBorder="1" applyAlignment="1">
      <alignment vertical="center"/>
    </xf>
    <xf numFmtId="0" fontId="0" fillId="6" borderId="12" xfId="0" applyFill="1" applyBorder="1" applyAlignment="1">
      <alignment horizontal="center" vertical="center" wrapText="1"/>
    </xf>
    <xf numFmtId="0" fontId="0" fillId="6" borderId="13" xfId="0" applyFill="1" applyBorder="1" applyAlignment="1">
      <alignment horizontal="center" vertical="center" wrapText="1"/>
    </xf>
    <xf numFmtId="0" fontId="11" fillId="10" borderId="0" xfId="0" applyFont="1" applyFill="1"/>
    <xf numFmtId="0" fontId="0" fillId="4" borderId="15" xfId="0" applyFont="1" applyFill="1" applyBorder="1" applyAlignment="1">
      <alignment horizontal="center" vertical="center"/>
    </xf>
    <xf numFmtId="0" fontId="0" fillId="4" borderId="17" xfId="0" applyFont="1" applyFill="1" applyBorder="1" applyAlignment="1">
      <alignment horizontal="center" vertical="center"/>
    </xf>
    <xf numFmtId="0" fontId="0" fillId="2" borderId="0" xfId="0" applyFont="1" applyFill="1" applyBorder="1" applyAlignment="1">
      <alignment vertical="center"/>
    </xf>
    <xf numFmtId="0" fontId="0" fillId="4" borderId="0" xfId="0" applyFont="1" applyFill="1" applyBorder="1" applyAlignment="1">
      <alignment horizontal="center" vertical="center"/>
    </xf>
    <xf numFmtId="0" fontId="0" fillId="2" borderId="19" xfId="0" applyFont="1" applyFill="1" applyBorder="1" applyAlignment="1">
      <alignment vertical="center"/>
    </xf>
    <xf numFmtId="0" fontId="0" fillId="2" borderId="0" xfId="0" applyFont="1" applyFill="1" applyBorder="1" applyAlignment="1">
      <alignment vertical="center" wrapText="1"/>
    </xf>
    <xf numFmtId="0" fontId="0" fillId="0" borderId="16" xfId="0" applyFont="1" applyBorder="1" applyAlignment="1">
      <alignment vertical="center" wrapText="1"/>
    </xf>
    <xf numFmtId="0" fontId="0" fillId="0" borderId="0" xfId="0" applyFont="1" applyBorder="1" applyAlignment="1">
      <alignment vertical="center"/>
    </xf>
    <xf numFmtId="0" fontId="0" fillId="0" borderId="19" xfId="0" applyFont="1" applyBorder="1" applyAlignment="1">
      <alignment vertical="center"/>
    </xf>
    <xf numFmtId="0" fontId="0" fillId="4" borderId="16" xfId="0" applyFont="1" applyFill="1" applyBorder="1" applyAlignment="1">
      <alignment vertical="center"/>
    </xf>
    <xf numFmtId="0" fontId="0" fillId="4" borderId="0" xfId="0" applyFont="1" applyFill="1" applyBorder="1" applyAlignment="1">
      <alignment vertical="center"/>
    </xf>
    <xf numFmtId="0" fontId="0" fillId="4" borderId="19" xfId="0" applyFont="1" applyFill="1" applyBorder="1" applyAlignment="1">
      <alignment vertical="center"/>
    </xf>
    <xf numFmtId="0" fontId="0" fillId="0" borderId="16" xfId="0" applyFont="1" applyBorder="1" applyAlignment="1">
      <alignment vertical="center"/>
    </xf>
    <xf numFmtId="0" fontId="0" fillId="0" borderId="0" xfId="0" applyFont="1" applyFill="1" applyBorder="1" applyAlignment="1">
      <alignment vertical="center"/>
    </xf>
    <xf numFmtId="0" fontId="0" fillId="0" borderId="22" xfId="0" applyFont="1" applyBorder="1" applyAlignment="1">
      <alignment vertical="center"/>
    </xf>
    <xf numFmtId="0" fontId="0" fillId="0" borderId="17" xfId="0" applyFont="1" applyBorder="1" applyAlignment="1">
      <alignment vertical="center"/>
    </xf>
    <xf numFmtId="0" fontId="0" fillId="4" borderId="17" xfId="0" applyFont="1" applyFill="1" applyBorder="1" applyAlignment="1">
      <alignment vertical="center"/>
    </xf>
    <xf numFmtId="0" fontId="23" fillId="10" borderId="0" xfId="0" applyFont="1" applyFill="1"/>
    <xf numFmtId="14" fontId="0" fillId="0" borderId="1" xfId="0" applyNumberFormat="1" applyBorder="1" applyAlignment="1">
      <alignment horizontal="center" vertical="center" wrapText="1"/>
    </xf>
    <xf numFmtId="0" fontId="0" fillId="0" borderId="0" xfId="0" applyFont="1" applyBorder="1" applyAlignment="1">
      <alignment vertical="center" wrapText="1"/>
    </xf>
    <xf numFmtId="0" fontId="30" fillId="11" borderId="0" xfId="0" applyFont="1" applyFill="1"/>
    <xf numFmtId="0" fontId="31" fillId="11" borderId="0" xfId="0" applyFont="1" applyFill="1"/>
    <xf numFmtId="0" fontId="0" fillId="5" borderId="3" xfId="0" applyFont="1" applyFill="1" applyBorder="1" applyAlignment="1">
      <alignment horizontal="right" vertical="center" wrapText="1"/>
    </xf>
    <xf numFmtId="0" fontId="0" fillId="3" borderId="0" xfId="0" applyFill="1" applyAlignment="1">
      <alignment horizontal="right" vertical="center" wrapText="1"/>
    </xf>
    <xf numFmtId="0" fontId="28" fillId="12" borderId="2" xfId="395" applyFont="1" applyFill="1" applyBorder="1" applyAlignment="1">
      <alignment horizontal="center" vertical="center" wrapText="1"/>
    </xf>
    <xf numFmtId="0" fontId="28" fillId="12" borderId="5" xfId="395" applyFont="1" applyFill="1" applyBorder="1" applyAlignment="1">
      <alignment horizontal="center" vertical="center" wrapText="1"/>
    </xf>
    <xf numFmtId="0" fontId="28" fillId="12" borderId="3" xfId="395" applyFont="1" applyFill="1" applyBorder="1" applyAlignment="1">
      <alignment horizontal="center" vertical="center" wrapText="1"/>
    </xf>
    <xf numFmtId="0" fontId="28" fillId="12" borderId="1" xfId="395" applyFont="1" applyFill="1" applyBorder="1" applyAlignment="1">
      <alignment horizontal="center" vertical="center" wrapText="1"/>
    </xf>
    <xf numFmtId="0" fontId="1" fillId="0" borderId="0" xfId="395" applyFont="1" applyAlignment="1">
      <alignment vertical="center"/>
    </xf>
    <xf numFmtId="0" fontId="32" fillId="13" borderId="9" xfId="395" applyFont="1" applyFill="1" applyBorder="1" applyAlignment="1">
      <alignment horizontal="center" vertical="center" wrapText="1"/>
    </xf>
    <xf numFmtId="0" fontId="33" fillId="13" borderId="11" xfId="395" applyFont="1" applyFill="1" applyBorder="1" applyAlignment="1">
      <alignment horizontal="center" wrapText="1"/>
    </xf>
    <xf numFmtId="0" fontId="32" fillId="0" borderId="23" xfId="395" applyFont="1" applyBorder="1" applyAlignment="1">
      <alignment horizontal="center" vertical="center" wrapText="1"/>
    </xf>
    <xf numFmtId="0" fontId="34" fillId="0" borderId="1" xfId="395" applyFont="1" applyBorder="1" applyAlignment="1">
      <alignment horizontal="center" vertical="center" wrapText="1"/>
    </xf>
    <xf numFmtId="0" fontId="34" fillId="0" borderId="2" xfId="395" applyFont="1" applyBorder="1" applyAlignment="1">
      <alignment horizontal="center" vertical="center" wrapText="1"/>
    </xf>
    <xf numFmtId="0" fontId="34" fillId="0" borderId="24" xfId="395" applyFont="1" applyBorder="1" applyAlignment="1">
      <alignment horizontal="center" vertical="center" textRotation="180" wrapText="1"/>
    </xf>
    <xf numFmtId="0" fontId="34" fillId="0" borderId="3" xfId="395" applyFont="1" applyBorder="1" applyAlignment="1">
      <alignment horizontal="center" vertical="center" wrapText="1"/>
    </xf>
    <xf numFmtId="0" fontId="35" fillId="13" borderId="2" xfId="395" applyFont="1" applyFill="1" applyBorder="1" applyAlignment="1">
      <alignment horizontal="center" vertical="center"/>
    </xf>
    <xf numFmtId="0" fontId="36" fillId="13" borderId="3" xfId="395" applyFont="1" applyFill="1" applyBorder="1" applyAlignment="1">
      <alignment horizontal="left" wrapText="1"/>
    </xf>
    <xf numFmtId="0" fontId="35" fillId="13" borderId="3" xfId="395" applyFont="1" applyFill="1" applyBorder="1" applyAlignment="1">
      <alignment horizontal="center" vertical="center" wrapText="1"/>
    </xf>
    <xf numFmtId="0" fontId="37" fillId="13" borderId="1" xfId="395" applyFont="1" applyFill="1" applyBorder="1" applyAlignment="1">
      <alignment horizontal="center" vertical="center" wrapText="1"/>
    </xf>
    <xf numFmtId="0" fontId="37" fillId="13" borderId="2" xfId="395" applyFont="1" applyFill="1" applyBorder="1" applyAlignment="1">
      <alignment horizontal="center" vertical="center" wrapText="1"/>
    </xf>
    <xf numFmtId="0" fontId="35" fillId="13" borderId="1" xfId="395" applyFont="1" applyFill="1" applyBorder="1" applyAlignment="1">
      <alignment horizontal="center" vertical="center" textRotation="180" wrapText="1"/>
    </xf>
    <xf numFmtId="0" fontId="37" fillId="13" borderId="3" xfId="395" applyFont="1" applyFill="1" applyBorder="1" applyAlignment="1">
      <alignment horizontal="center" vertical="center" wrapText="1"/>
    </xf>
    <xf numFmtId="0" fontId="5" fillId="0" borderId="1" xfId="396" applyBorder="1" applyAlignment="1">
      <alignment vertical="center"/>
    </xf>
    <xf numFmtId="0" fontId="5" fillId="0" borderId="1" xfId="396" applyBorder="1" applyAlignment="1">
      <alignment vertical="center" wrapText="1"/>
    </xf>
    <xf numFmtId="0" fontId="37" fillId="0" borderId="25" xfId="395" applyFont="1" applyBorder="1" applyAlignment="1">
      <alignment horizontal="center" vertical="center" wrapText="1"/>
    </xf>
    <xf numFmtId="0" fontId="38" fillId="10" borderId="1" xfId="395" applyFont="1" applyFill="1" applyBorder="1" applyAlignment="1">
      <alignment horizontal="center" vertical="center" wrapText="1"/>
    </xf>
    <xf numFmtId="0" fontId="38" fillId="10" borderId="2" xfId="395" applyFont="1" applyFill="1" applyBorder="1" applyAlignment="1">
      <alignment horizontal="center" vertical="center" wrapText="1"/>
    </xf>
    <xf numFmtId="0" fontId="37" fillId="0" borderId="25" xfId="395" applyFont="1" applyBorder="1" applyAlignment="1">
      <alignment horizontal="center" vertical="center" textRotation="180" wrapText="1"/>
    </xf>
    <xf numFmtId="0" fontId="37" fillId="0" borderId="3" xfId="395" applyFont="1" applyBorder="1" applyAlignment="1">
      <alignment horizontal="center" vertical="center" wrapText="1"/>
    </xf>
    <xf numFmtId="0" fontId="37" fillId="0" borderId="1" xfId="395" applyFont="1" applyBorder="1" applyAlignment="1">
      <alignment horizontal="center" vertical="center" wrapText="1"/>
    </xf>
    <xf numFmtId="0" fontId="37" fillId="0" borderId="24" xfId="395" applyFont="1" applyBorder="1" applyAlignment="1">
      <alignment horizontal="center" vertical="center" wrapText="1"/>
    </xf>
    <xf numFmtId="0" fontId="38" fillId="0" borderId="1" xfId="395" applyFont="1" applyBorder="1" applyAlignment="1">
      <alignment horizontal="center" vertical="center" wrapText="1"/>
    </xf>
    <xf numFmtId="0" fontId="38" fillId="0" borderId="2" xfId="395" applyFont="1" applyBorder="1" applyAlignment="1">
      <alignment horizontal="center" vertical="center" wrapText="1"/>
    </xf>
    <xf numFmtId="0" fontId="37" fillId="0" borderId="24" xfId="395" applyFont="1" applyBorder="1" applyAlignment="1">
      <alignment horizontal="center" vertical="center" textRotation="180" wrapText="1"/>
    </xf>
    <xf numFmtId="0" fontId="38" fillId="13" borderId="1" xfId="395" applyFont="1" applyFill="1" applyBorder="1" applyAlignment="1">
      <alignment horizontal="center" vertical="center" wrapText="1"/>
    </xf>
    <xf numFmtId="0" fontId="38" fillId="13" borderId="2" xfId="395" applyFont="1" applyFill="1" applyBorder="1" applyAlignment="1">
      <alignment horizontal="center" vertical="center" wrapText="1"/>
    </xf>
    <xf numFmtId="0" fontId="37" fillId="0" borderId="12" xfId="395" applyFont="1" applyBorder="1" applyAlignment="1">
      <alignment horizontal="center" vertical="center" wrapText="1"/>
    </xf>
    <xf numFmtId="0" fontId="37" fillId="0" borderId="12" xfId="395" applyFont="1" applyBorder="1" applyAlignment="1">
      <alignment horizontal="center" vertical="center" textRotation="180" wrapText="1"/>
    </xf>
    <xf numFmtId="0" fontId="37" fillId="14" borderId="3" xfId="395" applyFont="1" applyFill="1" applyBorder="1" applyAlignment="1">
      <alignment horizontal="center" vertical="center" wrapText="1"/>
    </xf>
    <xf numFmtId="0" fontId="35" fillId="13" borderId="2" xfId="395" applyFont="1" applyFill="1" applyBorder="1" applyAlignment="1">
      <alignment horizontal="center" vertical="center" textRotation="180" wrapText="1"/>
    </xf>
    <xf numFmtId="0" fontId="32" fillId="13" borderId="5" xfId="395" applyFont="1" applyFill="1" applyBorder="1" applyAlignment="1">
      <alignment horizontal="left" vertical="center" wrapText="1"/>
    </xf>
    <xf numFmtId="0" fontId="35" fillId="13" borderId="1" xfId="395" applyFont="1" applyFill="1" applyBorder="1" applyAlignment="1">
      <alignment horizontal="center" vertical="center" wrapText="1"/>
    </xf>
    <xf numFmtId="0" fontId="1" fillId="0" borderId="0" xfId="395" applyFont="1" applyAlignment="1">
      <alignment horizontal="center" vertical="center"/>
    </xf>
    <xf numFmtId="0" fontId="29" fillId="0" borderId="0" xfId="395" applyFont="1" applyAlignment="1">
      <alignment vertical="center"/>
    </xf>
    <xf numFmtId="0" fontId="1" fillId="0" borderId="0" xfId="395" applyFont="1"/>
    <xf numFmtId="0" fontId="39" fillId="13" borderId="3" xfId="395" applyFont="1" applyFill="1" applyBorder="1" applyAlignment="1">
      <alignment horizontal="center" wrapText="1"/>
    </xf>
    <xf numFmtId="0" fontId="37" fillId="0" borderId="1" xfId="395" applyFont="1" applyFill="1" applyBorder="1" applyAlignment="1">
      <alignment horizontal="center" vertical="center" wrapText="1"/>
    </xf>
    <xf numFmtId="0" fontId="34" fillId="0" borderId="13" xfId="395" applyFont="1" applyBorder="1" applyAlignment="1">
      <alignment horizontal="left" vertical="center" wrapText="1"/>
    </xf>
    <xf numFmtId="0" fontId="37" fillId="0" borderId="2" xfId="395" applyFont="1" applyBorder="1" applyAlignment="1">
      <alignment horizontal="center" vertical="center" wrapText="1"/>
    </xf>
    <xf numFmtId="0" fontId="34" fillId="0" borderId="1" xfId="395" applyFont="1" applyBorder="1" applyAlignment="1">
      <alignment horizontal="left" vertical="center" wrapText="1"/>
    </xf>
    <xf numFmtId="0" fontId="37" fillId="0" borderId="1" xfId="395" applyFont="1" applyFill="1" applyBorder="1" applyAlignment="1">
      <alignment horizontal="center" vertical="center"/>
    </xf>
    <xf numFmtId="0" fontId="40" fillId="0" borderId="1" xfId="395" applyFont="1" applyBorder="1" applyAlignment="1">
      <alignment horizontal="left" vertical="center"/>
    </xf>
    <xf numFmtId="0" fontId="37" fillId="0" borderId="4" xfId="395" applyFont="1" applyFill="1" applyBorder="1" applyAlignment="1">
      <alignment horizontal="center" vertical="center"/>
    </xf>
    <xf numFmtId="0" fontId="34" fillId="0" borderId="4" xfId="395" applyFont="1" applyBorder="1" applyAlignment="1">
      <alignment horizontal="left" vertical="center" wrapText="1"/>
    </xf>
    <xf numFmtId="0" fontId="37" fillId="0" borderId="13" xfId="395" applyFont="1" applyFill="1" applyBorder="1" applyAlignment="1">
      <alignment horizontal="center" vertical="center"/>
    </xf>
    <xf numFmtId="0" fontId="40" fillId="0" borderId="0" xfId="395" applyFont="1" applyAlignment="1">
      <alignment vertical="center"/>
    </xf>
    <xf numFmtId="0" fontId="34" fillId="0" borderId="5" xfId="395" applyFont="1" applyBorder="1" applyAlignment="1">
      <alignment horizontal="left" vertical="center" wrapText="1"/>
    </xf>
    <xf numFmtId="0" fontId="19" fillId="0" borderId="2" xfId="0" applyFont="1" applyBorder="1" applyAlignment="1">
      <alignment vertical="center" wrapText="1"/>
    </xf>
    <xf numFmtId="0" fontId="19" fillId="5" borderId="1" xfId="0" applyFont="1" applyFill="1" applyBorder="1" applyAlignment="1">
      <alignment vertical="center" wrapText="1"/>
    </xf>
    <xf numFmtId="0" fontId="41" fillId="0" borderId="13" xfId="0" applyFont="1" applyBorder="1" applyAlignment="1">
      <alignment wrapText="1"/>
    </xf>
    <xf numFmtId="0" fontId="19" fillId="9" borderId="13"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13" xfId="0" applyFont="1" applyBorder="1" applyAlignment="1">
      <alignment horizontal="left" vertical="center" wrapText="1"/>
    </xf>
    <xf numFmtId="0" fontId="19" fillId="9" borderId="1" xfId="0" applyFont="1" applyFill="1" applyBorder="1" applyAlignment="1">
      <alignment horizontal="left" vertical="center" wrapText="1"/>
    </xf>
    <xf numFmtId="0" fontId="42" fillId="0" borderId="1" xfId="0" applyFont="1" applyBorder="1" applyAlignment="1">
      <alignment wrapText="1"/>
    </xf>
    <xf numFmtId="0" fontId="19" fillId="2" borderId="1"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0" fillId="0" borderId="1" xfId="0" applyBorder="1"/>
    <xf numFmtId="0" fontId="0" fillId="0" borderId="1" xfId="0" applyBorder="1" applyAlignment="1">
      <alignment wrapText="1"/>
    </xf>
    <xf numFmtId="0" fontId="4" fillId="9" borderId="1" xfId="0" applyFont="1" applyFill="1" applyBorder="1" applyAlignment="1">
      <alignment horizontal="left" vertical="center" wrapText="1"/>
    </xf>
    <xf numFmtId="0" fontId="19" fillId="0" borderId="1" xfId="0" applyFont="1" applyBorder="1"/>
    <xf numFmtId="0" fontId="19" fillId="0" borderId="1" xfId="0" applyFont="1" applyBorder="1" applyAlignment="1">
      <alignment wrapText="1"/>
    </xf>
    <xf numFmtId="0" fontId="8" fillId="3" borderId="13" xfId="0" applyFont="1" applyFill="1" applyBorder="1" applyAlignment="1">
      <alignment horizontal="left" vertical="center" wrapText="1"/>
    </xf>
    <xf numFmtId="0" fontId="8" fillId="5" borderId="5" xfId="0" applyFont="1" applyFill="1" applyBorder="1" applyAlignment="1">
      <alignment horizontal="left" vertical="center" wrapText="1"/>
    </xf>
    <xf numFmtId="0" fontId="0" fillId="6" borderId="13" xfId="0" applyFill="1" applyBorder="1" applyAlignment="1">
      <alignment horizontal="center" vertical="center" wrapText="1"/>
    </xf>
    <xf numFmtId="0" fontId="0" fillId="6" borderId="13" xfId="0" applyFill="1" applyBorder="1" applyAlignment="1">
      <alignment horizontal="center" vertical="center" wrapText="1"/>
    </xf>
    <xf numFmtId="0" fontId="43" fillId="0" borderId="1" xfId="0" applyFont="1" applyBorder="1" applyAlignment="1">
      <alignment wrapText="1"/>
    </xf>
    <xf numFmtId="0" fontId="44" fillId="0" borderId="1" xfId="0" applyFont="1" applyBorder="1" applyAlignment="1">
      <alignment wrapText="1"/>
    </xf>
    <xf numFmtId="0" fontId="45" fillId="0" borderId="0" xfId="0" applyFont="1" applyAlignment="1">
      <alignment wrapText="1"/>
    </xf>
    <xf numFmtId="0" fontId="46" fillId="7" borderId="0" xfId="0" applyFont="1" applyFill="1" applyAlignment="1">
      <alignment vertical="center"/>
    </xf>
    <xf numFmtId="0" fontId="19" fillId="0" borderId="1" xfId="0" applyFont="1" applyBorder="1" applyAlignment="1">
      <alignment vertical="center" wrapText="1"/>
    </xf>
    <xf numFmtId="0" fontId="47" fillId="9" borderId="13" xfId="0" applyFont="1" applyFill="1" applyBorder="1" applyAlignment="1">
      <alignment horizontal="left" vertical="center" wrapText="1"/>
    </xf>
    <xf numFmtId="0" fontId="47" fillId="0" borderId="13" xfId="0" applyFont="1" applyBorder="1" applyAlignment="1">
      <alignment horizontal="left" vertical="center" wrapText="1"/>
    </xf>
    <xf numFmtId="0" fontId="19" fillId="0" borderId="0" xfId="0" applyFont="1" applyAlignment="1">
      <alignment wrapText="1"/>
    </xf>
    <xf numFmtId="0" fontId="4" fillId="0" borderId="1" xfId="0" applyFont="1" applyBorder="1" applyAlignment="1">
      <alignment wrapText="1"/>
    </xf>
    <xf numFmtId="0" fontId="19" fillId="0" borderId="13" xfId="0" applyFont="1" applyBorder="1" applyAlignment="1">
      <alignment wrapText="1"/>
    </xf>
    <xf numFmtId="0" fontId="48" fillId="7" borderId="2" xfId="0" applyFont="1" applyFill="1" applyBorder="1" applyAlignment="1">
      <alignment horizontal="center" wrapText="1"/>
    </xf>
    <xf numFmtId="0" fontId="8" fillId="5" borderId="5" xfId="0" applyFont="1" applyFill="1" applyBorder="1" applyAlignment="1">
      <alignment vertical="center" wrapText="1"/>
    </xf>
    <xf numFmtId="0" fontId="16" fillId="7" borderId="0" xfId="0" applyFont="1" applyFill="1" applyAlignment="1">
      <alignment horizontal="left" vertical="center" wrapText="1"/>
    </xf>
    <xf numFmtId="0" fontId="22" fillId="3" borderId="0" xfId="0" applyFont="1" applyFill="1" applyAlignment="1">
      <alignment horizontal="left" vertical="center" wrapText="1"/>
    </xf>
    <xf numFmtId="0" fontId="0" fillId="0" borderId="2" xfId="0" applyBorder="1" applyAlignment="1">
      <alignment horizontal="left" vertical="center" wrapText="1"/>
    </xf>
    <xf numFmtId="0" fontId="0" fillId="7" borderId="0" xfId="0" applyFill="1" applyAlignment="1">
      <alignment horizontal="left" vertical="center" wrapText="1"/>
    </xf>
    <xf numFmtId="0" fontId="19" fillId="0" borderId="1" xfId="0" applyFont="1" applyBorder="1" applyAlignment="1">
      <alignment horizontal="left" wrapText="1"/>
    </xf>
    <xf numFmtId="0" fontId="0" fillId="0" borderId="0" xfId="0" applyAlignment="1">
      <alignment horizontal="left" vertical="center" wrapText="1"/>
    </xf>
    <xf numFmtId="0" fontId="19" fillId="0" borderId="16" xfId="0" applyFont="1" applyBorder="1" applyAlignment="1">
      <alignment vertical="center" wrapText="1"/>
    </xf>
    <xf numFmtId="0" fontId="43" fillId="5" borderId="2" xfId="0" applyFont="1" applyFill="1" applyBorder="1" applyAlignment="1">
      <alignment horizontal="right" vertical="center" wrapText="1"/>
    </xf>
    <xf numFmtId="0" fontId="0" fillId="5" borderId="4" xfId="0" applyFont="1" applyFill="1" applyBorder="1" applyAlignment="1">
      <alignment vertical="center" wrapText="1"/>
    </xf>
    <xf numFmtId="0" fontId="0" fillId="2" borderId="6" xfId="0" applyFont="1" applyFill="1" applyBorder="1" applyAlignment="1">
      <alignment vertical="center" wrapText="1"/>
    </xf>
    <xf numFmtId="0" fontId="0" fillId="2" borderId="8" xfId="0" applyFont="1" applyFill="1" applyBorder="1" applyAlignment="1">
      <alignment vertical="center" wrapText="1"/>
    </xf>
    <xf numFmtId="0" fontId="0" fillId="5" borderId="12" xfId="0" applyFont="1" applyFill="1" applyBorder="1" applyAlignment="1">
      <alignment vertical="center" wrapText="1"/>
    </xf>
    <xf numFmtId="0" fontId="0" fillId="2" borderId="9" xfId="0" applyFont="1" applyFill="1" applyBorder="1" applyAlignment="1">
      <alignment vertical="center" wrapText="1"/>
    </xf>
    <xf numFmtId="0" fontId="0" fillId="2" borderId="11" xfId="0" applyFont="1" applyFill="1" applyBorder="1" applyAlignment="1">
      <alignment vertical="center" wrapText="1"/>
    </xf>
    <xf numFmtId="0" fontId="0" fillId="5" borderId="4" xfId="0" applyFill="1" applyBorder="1" applyAlignment="1">
      <alignment vertical="center" wrapText="1"/>
    </xf>
    <xf numFmtId="0" fontId="0" fillId="5" borderId="12" xfId="0" applyFill="1" applyBorder="1" applyAlignment="1">
      <alignment vertical="center" wrapText="1"/>
    </xf>
    <xf numFmtId="0" fontId="0" fillId="5" borderId="13" xfId="0" applyFont="1" applyFill="1" applyBorder="1" applyAlignment="1">
      <alignment vertical="center" wrapText="1"/>
    </xf>
    <xf numFmtId="0" fontId="0" fillId="5" borderId="13" xfId="0" applyFill="1" applyBorder="1" applyAlignment="1">
      <alignment vertical="center" wrapText="1"/>
    </xf>
    <xf numFmtId="0" fontId="0" fillId="15" borderId="4"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0" fillId="17" borderId="1" xfId="0" applyFill="1" applyBorder="1" applyAlignment="1">
      <alignment horizontal="center" vertical="center" wrapText="1"/>
    </xf>
    <xf numFmtId="0" fontId="0" fillId="17" borderId="0" xfId="0" applyFill="1" applyAlignment="1">
      <alignment horizontal="center" vertical="center" wrapText="1"/>
    </xf>
    <xf numFmtId="0" fontId="19" fillId="16" borderId="12" xfId="0" applyFont="1" applyFill="1" applyBorder="1" applyAlignment="1">
      <alignment horizontal="center" vertical="center" wrapText="1"/>
    </xf>
    <xf numFmtId="0" fontId="0" fillId="16" borderId="1" xfId="0" applyFill="1" applyBorder="1" applyAlignment="1">
      <alignment horizontal="center" vertical="top" wrapText="1"/>
    </xf>
    <xf numFmtId="0" fontId="0" fillId="17" borderId="12" xfId="0" applyFill="1" applyBorder="1" applyAlignment="1">
      <alignment horizontal="center" vertical="center" wrapText="1"/>
    </xf>
    <xf numFmtId="0" fontId="0" fillId="16" borderId="12" xfId="0" applyFill="1" applyBorder="1" applyAlignment="1">
      <alignment horizontal="center" vertical="center" wrapText="1"/>
    </xf>
    <xf numFmtId="0" fontId="19" fillId="16" borderId="1" xfId="0" applyFont="1" applyFill="1" applyBorder="1" applyAlignment="1">
      <alignment horizontal="center" vertical="center" wrapText="1"/>
    </xf>
    <xf numFmtId="0" fontId="0" fillId="17" borderId="13" xfId="0" applyFill="1" applyBorder="1" applyAlignment="1">
      <alignment horizontal="center" wrapText="1"/>
    </xf>
    <xf numFmtId="0" fontId="0" fillId="15" borderId="8" xfId="0" applyFill="1" applyBorder="1" applyAlignment="1">
      <alignment horizontal="center" vertical="center" wrapText="1"/>
    </xf>
    <xf numFmtId="0" fontId="0" fillId="17" borderId="11" xfId="0" applyFill="1" applyBorder="1" applyAlignment="1">
      <alignment horizontal="center" vertical="center" wrapText="1"/>
    </xf>
    <xf numFmtId="0" fontId="0" fillId="17" borderId="3" xfId="0" applyFill="1" applyBorder="1" applyAlignment="1">
      <alignment horizontal="center" vertical="center" wrapText="1"/>
    </xf>
    <xf numFmtId="0" fontId="0" fillId="6" borderId="14" xfId="0" applyFill="1" applyBorder="1" applyAlignment="1">
      <alignment horizontal="center" vertical="center" wrapText="1"/>
    </xf>
    <xf numFmtId="0" fontId="0" fillId="6" borderId="11" xfId="0" applyFill="1" applyBorder="1" applyAlignment="1">
      <alignment horizontal="center" vertical="center" wrapText="1"/>
    </xf>
    <xf numFmtId="0" fontId="0" fillId="16" borderId="4" xfId="0" applyFill="1" applyBorder="1" applyAlignment="1">
      <alignment horizontal="center" vertical="center" wrapText="1"/>
    </xf>
    <xf numFmtId="0" fontId="0" fillId="16" borderId="13" xfId="0" applyFill="1" applyBorder="1" applyAlignment="1">
      <alignment horizontal="center" vertical="center" wrapText="1"/>
    </xf>
    <xf numFmtId="0" fontId="0" fillId="15" borderId="12" xfId="0" applyFill="1" applyBorder="1" applyAlignment="1">
      <alignment horizontal="center" vertical="center" wrapText="1"/>
    </xf>
    <xf numFmtId="0" fontId="12" fillId="2" borderId="13"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12" fillId="2" borderId="13" xfId="0" applyFont="1" applyFill="1" applyBorder="1" applyAlignment="1">
      <alignment horizontal="center" vertical="center" wrapText="1"/>
    </xf>
    <xf numFmtId="0" fontId="25" fillId="3" borderId="13" xfId="0" applyFont="1" applyFill="1" applyBorder="1" applyAlignment="1">
      <alignment horizontal="left" vertical="center" wrapText="1"/>
    </xf>
    <xf numFmtId="0" fontId="51" fillId="0" borderId="1" xfId="0" applyFont="1" applyBorder="1" applyAlignment="1">
      <alignment wrapText="1"/>
    </xf>
    <xf numFmtId="0" fontId="45" fillId="0" borderId="1" xfId="0" applyFont="1" applyBorder="1" applyAlignment="1">
      <alignment wrapText="1"/>
    </xf>
    <xf numFmtId="0" fontId="19" fillId="0" borderId="0" xfId="0" applyFont="1"/>
    <xf numFmtId="0" fontId="19" fillId="0" borderId="0" xfId="0" applyFont="1" applyBorder="1" applyAlignment="1">
      <alignment vertical="center"/>
    </xf>
    <xf numFmtId="0" fontId="12" fillId="2" borderId="13" xfId="0" applyFont="1" applyFill="1" applyBorder="1" applyAlignment="1">
      <alignment horizontal="center" vertical="center" wrapText="1"/>
    </xf>
    <xf numFmtId="14" fontId="0" fillId="0" borderId="1" xfId="0" applyNumberFormat="1" applyBorder="1" applyAlignment="1">
      <alignment vertical="center" wrapText="1"/>
    </xf>
    <xf numFmtId="0" fontId="0" fillId="2" borderId="1" xfId="0" applyFill="1" applyBorder="1" applyAlignment="1">
      <alignment horizontal="center" vertical="center" wrapText="1"/>
    </xf>
    <xf numFmtId="0" fontId="8" fillId="5" borderId="5" xfId="0" applyFont="1" applyFill="1" applyBorder="1" applyAlignment="1">
      <alignment horizontal="left" vertical="center" wrapText="1"/>
    </xf>
    <xf numFmtId="0" fontId="12" fillId="2" borderId="13"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42" fillId="0" borderId="1" xfId="0" applyFont="1" applyBorder="1" applyAlignment="1">
      <alignment vertical="center" wrapText="1"/>
    </xf>
    <xf numFmtId="0" fontId="21" fillId="0" borderId="1" xfId="0" applyFont="1" applyBorder="1" applyAlignment="1">
      <alignment wrapText="1"/>
    </xf>
    <xf numFmtId="0" fontId="43" fillId="0" borderId="1" xfId="0" applyFont="1" applyBorder="1" applyAlignment="1">
      <alignment vertical="center" wrapText="1"/>
    </xf>
    <xf numFmtId="0" fontId="0" fillId="0" borderId="16" xfId="0" applyBorder="1" applyAlignment="1">
      <alignment vertical="center"/>
    </xf>
    <xf numFmtId="0" fontId="48" fillId="7" borderId="5" xfId="0" applyFont="1" applyFill="1" applyBorder="1" applyAlignment="1">
      <alignment horizontal="center" wrapText="1"/>
    </xf>
    <xf numFmtId="0" fontId="53" fillId="3" borderId="3" xfId="0" applyFont="1" applyFill="1" applyBorder="1" applyAlignment="1">
      <alignment horizontal="left" vertical="center" wrapText="1"/>
    </xf>
    <xf numFmtId="0" fontId="19" fillId="0" borderId="3" xfId="0" applyFont="1" applyBorder="1" applyAlignment="1">
      <alignment horizontal="left" vertical="center" wrapText="1"/>
    </xf>
    <xf numFmtId="0" fontId="19" fillId="9" borderId="3" xfId="0" applyFont="1" applyFill="1" applyBorder="1" applyAlignment="1">
      <alignment horizontal="left" vertical="center" wrapText="1"/>
    </xf>
    <xf numFmtId="0" fontId="19" fillId="0" borderId="11" xfId="0" applyFont="1" applyBorder="1" applyAlignment="1">
      <alignment horizontal="left" vertical="center" wrapText="1"/>
    </xf>
    <xf numFmtId="0" fontId="19" fillId="9" borderId="11" xfId="0" applyFont="1" applyFill="1" applyBorder="1" applyAlignment="1">
      <alignment horizontal="left" vertical="center" wrapText="1"/>
    </xf>
    <xf numFmtId="0" fontId="0" fillId="9" borderId="11" xfId="0" applyFill="1" applyBorder="1" applyAlignment="1">
      <alignment horizontal="left" vertical="center" wrapText="1"/>
    </xf>
    <xf numFmtId="0" fontId="0" fillId="0" borderId="11" xfId="0" applyBorder="1" applyAlignment="1">
      <alignment horizontal="left" vertical="center" wrapText="1"/>
    </xf>
    <xf numFmtId="0" fontId="0" fillId="0" borderId="11" xfId="0" applyBorder="1" applyAlignment="1">
      <alignment wrapText="1"/>
    </xf>
    <xf numFmtId="0" fontId="0" fillId="9" borderId="14" xfId="0" applyFill="1" applyBorder="1" applyAlignment="1">
      <alignment horizontal="left" vertical="center" wrapText="1"/>
    </xf>
    <xf numFmtId="0" fontId="0" fillId="0" borderId="3" xfId="0" applyBorder="1" applyAlignment="1">
      <alignment horizontal="left" vertical="center" wrapText="1"/>
    </xf>
    <xf numFmtId="0" fontId="19" fillId="9" borderId="14" xfId="0" applyFont="1" applyFill="1" applyBorder="1" applyAlignment="1">
      <alignment horizontal="left" vertical="center" wrapText="1"/>
    </xf>
    <xf numFmtId="0" fontId="19" fillId="0" borderId="8" xfId="0" applyFont="1" applyBorder="1" applyAlignment="1">
      <alignment horizontal="left" vertical="center" wrapText="1"/>
    </xf>
    <xf numFmtId="0" fontId="19" fillId="0" borderId="14" xfId="0" applyFont="1" applyBorder="1" applyAlignment="1">
      <alignment horizontal="left" vertical="center" wrapText="1"/>
    </xf>
    <xf numFmtId="0" fontId="15" fillId="7" borderId="0" xfId="0" applyFont="1" applyFill="1"/>
    <xf numFmtId="0" fontId="54" fillId="7" borderId="0" xfId="0" applyFont="1" applyFill="1"/>
    <xf numFmtId="0" fontId="8" fillId="5" borderId="5" xfId="0" applyFont="1" applyFill="1" applyBorder="1" applyAlignment="1">
      <alignment horizontal="left" vertical="center" wrapText="1"/>
    </xf>
    <xf numFmtId="0" fontId="12" fillId="2" borderId="13" xfId="0" applyFont="1" applyFill="1" applyBorder="1" applyAlignment="1">
      <alignment horizontal="center" vertical="center" wrapText="1"/>
    </xf>
    <xf numFmtId="0" fontId="9" fillId="0" borderId="1" xfId="0" applyFont="1" applyBorder="1" applyAlignment="1">
      <alignment vertical="center" wrapText="1"/>
    </xf>
    <xf numFmtId="0" fontId="5" fillId="0" borderId="1" xfId="0" applyFont="1" applyBorder="1" applyAlignment="1">
      <alignment wrapText="1"/>
    </xf>
    <xf numFmtId="0" fontId="5" fillId="0" borderId="2" xfId="0" applyFont="1" applyBorder="1" applyAlignment="1">
      <alignment vertical="center" wrapText="1"/>
    </xf>
    <xf numFmtId="0" fontId="5" fillId="0" borderId="26" xfId="0" applyFont="1" applyBorder="1" applyAlignment="1">
      <alignment wrapText="1"/>
    </xf>
    <xf numFmtId="0" fontId="0" fillId="4" borderId="15" xfId="0" applyFill="1" applyBorder="1" applyAlignment="1">
      <alignment horizontal="center" vertical="center"/>
    </xf>
    <xf numFmtId="0" fontId="0" fillId="0" borderId="0" xfId="0" applyAlignment="1">
      <alignment vertical="center"/>
    </xf>
    <xf numFmtId="0" fontId="0" fillId="4" borderId="17" xfId="0" applyFill="1" applyBorder="1" applyAlignment="1">
      <alignment horizontal="center" vertical="center"/>
    </xf>
    <xf numFmtId="0" fontId="57" fillId="2" borderId="16" xfId="0" applyFont="1" applyFill="1" applyBorder="1" applyAlignment="1">
      <alignment vertical="center"/>
    </xf>
    <xf numFmtId="0" fontId="0" fillId="2" borderId="0" xfId="0" applyFill="1" applyBorder="1" applyAlignment="1">
      <alignment vertical="center"/>
    </xf>
    <xf numFmtId="0" fontId="0" fillId="4" borderId="0" xfId="0" applyFill="1" applyBorder="1" applyAlignment="1">
      <alignment horizontal="center" vertical="center"/>
    </xf>
    <xf numFmtId="0" fontId="57" fillId="2" borderId="0" xfId="0" applyFont="1" applyFill="1" applyBorder="1" applyAlignment="1">
      <alignment vertical="center"/>
    </xf>
    <xf numFmtId="0" fontId="0" fillId="2" borderId="19" xfId="0" applyFill="1" applyBorder="1" applyAlignment="1">
      <alignment vertical="center"/>
    </xf>
    <xf numFmtId="0" fontId="0" fillId="2" borderId="0" xfId="0" applyFill="1" applyBorder="1" applyAlignment="1">
      <alignment vertical="center" wrapText="1"/>
    </xf>
    <xf numFmtId="0" fontId="4" fillId="0" borderId="0" xfId="0" applyFont="1" applyFill="1" applyBorder="1" applyAlignment="1">
      <alignment vertical="center" wrapText="1"/>
    </xf>
    <xf numFmtId="0" fontId="0" fillId="0" borderId="16" xfId="0" applyBorder="1" applyAlignment="1">
      <alignment vertical="center" wrapText="1"/>
    </xf>
    <xf numFmtId="0" fontId="0" fillId="0" borderId="0" xfId="0" applyBorder="1" applyAlignment="1">
      <alignment vertical="center"/>
    </xf>
    <xf numFmtId="0" fontId="0" fillId="0" borderId="19" xfId="0" applyBorder="1" applyAlignment="1">
      <alignment vertical="center"/>
    </xf>
    <xf numFmtId="0" fontId="0" fillId="4" borderId="16" xfId="0" applyFill="1" applyBorder="1" applyAlignment="1">
      <alignment vertical="center"/>
    </xf>
    <xf numFmtId="0" fontId="0" fillId="4" borderId="0" xfId="0" applyFill="1" applyBorder="1" applyAlignment="1">
      <alignment vertical="center"/>
    </xf>
    <xf numFmtId="0" fontId="0" fillId="4" borderId="19" xfId="0" applyFill="1" applyBorder="1" applyAlignment="1">
      <alignment vertical="center"/>
    </xf>
    <xf numFmtId="0" fontId="0" fillId="0" borderId="0" xfId="0" applyFill="1" applyBorder="1" applyAlignment="1">
      <alignment vertical="center"/>
    </xf>
    <xf numFmtId="0" fontId="0" fillId="0" borderId="22" xfId="0" applyBorder="1" applyAlignment="1">
      <alignment vertical="center"/>
    </xf>
    <xf numFmtId="0" fontId="0" fillId="0" borderId="17" xfId="0" applyBorder="1" applyAlignment="1">
      <alignment vertical="center"/>
    </xf>
    <xf numFmtId="0" fontId="0" fillId="4" borderId="17" xfId="0" applyFill="1" applyBorder="1" applyAlignment="1">
      <alignment vertical="center"/>
    </xf>
    <xf numFmtId="0" fontId="57" fillId="3" borderId="21" xfId="0" applyFont="1" applyFill="1" applyBorder="1" applyAlignment="1">
      <alignment vertical="center"/>
    </xf>
    <xf numFmtId="0" fontId="0" fillId="3" borderId="15" xfId="0" applyFill="1" applyBorder="1" applyAlignment="1">
      <alignment vertical="center"/>
    </xf>
    <xf numFmtId="0" fontId="0" fillId="3" borderId="18" xfId="0" applyFill="1" applyBorder="1" applyAlignment="1">
      <alignment vertical="center"/>
    </xf>
    <xf numFmtId="0" fontId="0" fillId="3" borderId="16" xfId="0" applyFill="1" applyBorder="1" applyAlignment="1">
      <alignment vertical="center"/>
    </xf>
    <xf numFmtId="0" fontId="0" fillId="3" borderId="0" xfId="0" applyFill="1" applyBorder="1" applyAlignment="1">
      <alignment vertical="center"/>
    </xf>
    <xf numFmtId="0" fontId="0" fillId="3" borderId="19" xfId="0" applyFill="1" applyBorder="1" applyAlignment="1">
      <alignment vertical="center"/>
    </xf>
    <xf numFmtId="0" fontId="4" fillId="2" borderId="27" xfId="0" applyFont="1" applyFill="1" applyBorder="1" applyAlignment="1">
      <alignment vertical="center"/>
    </xf>
    <xf numFmtId="0" fontId="0" fillId="2" borderId="8" xfId="0" applyFill="1" applyBorder="1" applyAlignment="1">
      <alignment vertical="center"/>
    </xf>
    <xf numFmtId="0" fontId="4" fillId="2" borderId="6" xfId="0" applyFont="1" applyFill="1" applyBorder="1" applyAlignment="1">
      <alignment vertical="center"/>
    </xf>
    <xf numFmtId="0" fontId="4" fillId="2" borderId="6" xfId="0" applyFont="1" applyFill="1" applyBorder="1" applyAlignment="1">
      <alignment vertical="center" wrapText="1"/>
    </xf>
    <xf numFmtId="0" fontId="0" fillId="2" borderId="28" xfId="0" applyFill="1" applyBorder="1" applyAlignment="1">
      <alignment vertical="center"/>
    </xf>
    <xf numFmtId="0" fontId="0" fillId="2" borderId="16" xfId="0" applyFill="1" applyBorder="1" applyAlignment="1">
      <alignment vertical="center"/>
    </xf>
    <xf numFmtId="0" fontId="0" fillId="2" borderId="14"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vertical="center"/>
    </xf>
    <xf numFmtId="0" fontId="0" fillId="2" borderId="11" xfId="0" applyFill="1" applyBorder="1" applyAlignment="1">
      <alignment vertical="center"/>
    </xf>
    <xf numFmtId="0" fontId="0" fillId="2" borderId="9" xfId="0" applyFill="1" applyBorder="1" applyAlignment="1">
      <alignment vertical="center"/>
    </xf>
    <xf numFmtId="0" fontId="0" fillId="2" borderId="31" xfId="0" applyFill="1" applyBorder="1" applyAlignment="1">
      <alignment vertical="center"/>
    </xf>
    <xf numFmtId="0" fontId="0" fillId="4" borderId="22" xfId="0" applyFill="1" applyBorder="1" applyAlignment="1">
      <alignment vertical="center"/>
    </xf>
    <xf numFmtId="0" fontId="0" fillId="4" borderId="20" xfId="0" applyFill="1" applyBorder="1" applyAlignment="1">
      <alignment vertical="center"/>
    </xf>
    <xf numFmtId="14" fontId="5" fillId="0" borderId="1" xfId="0" applyNumberFormat="1" applyFont="1" applyBorder="1" applyAlignment="1">
      <alignment vertical="center" wrapText="1"/>
    </xf>
    <xf numFmtId="0" fontId="5" fillId="0" borderId="1" xfId="0" applyFont="1" applyBorder="1" applyAlignment="1">
      <alignment vertical="center" wrapText="1"/>
    </xf>
    <xf numFmtId="0" fontId="5" fillId="6" borderId="1" xfId="0" quotePrefix="1" applyFont="1" applyFill="1" applyBorder="1" applyAlignment="1">
      <alignment horizontal="left" vertical="center" wrapText="1"/>
    </xf>
    <xf numFmtId="0" fontId="5" fillId="0" borderId="3" xfId="0" applyFont="1" applyBorder="1" applyAlignment="1">
      <alignment horizontal="left" vertical="center" wrapText="1"/>
    </xf>
    <xf numFmtId="0" fontId="5" fillId="5" borderId="4" xfId="0" applyFont="1" applyFill="1" applyBorder="1" applyAlignment="1">
      <alignment vertical="center" wrapText="1"/>
    </xf>
    <xf numFmtId="14" fontId="5" fillId="0" borderId="1" xfId="0" applyNumberFormat="1" applyFont="1" applyBorder="1" applyAlignment="1">
      <alignment horizontal="left" vertical="center" wrapText="1"/>
    </xf>
    <xf numFmtId="0" fontId="5" fillId="5" borderId="1" xfId="0" applyFont="1" applyFill="1" applyBorder="1" applyAlignment="1">
      <alignment vertical="center" wrapText="1"/>
    </xf>
    <xf numFmtId="0" fontId="5" fillId="0" borderId="2" xfId="0" applyFont="1" applyBorder="1" applyAlignment="1">
      <alignment horizontal="left" vertical="center" wrapText="1"/>
    </xf>
    <xf numFmtId="0" fontId="5" fillId="9" borderId="13" xfId="0" applyFont="1" applyFill="1" applyBorder="1" applyAlignment="1">
      <alignment horizontal="left" vertical="center" wrapText="1"/>
    </xf>
    <xf numFmtId="0" fontId="5" fillId="18" borderId="1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46" fillId="7" borderId="0" xfId="0" applyFont="1" applyFill="1" applyAlignment="1">
      <alignment horizontal="center" vertical="top" textRotation="180"/>
    </xf>
    <xf numFmtId="0" fontId="16" fillId="7" borderId="0" xfId="0" applyFont="1" applyFill="1" applyAlignment="1">
      <alignment horizontal="center" vertical="top" textRotation="180"/>
    </xf>
    <xf numFmtId="0" fontId="5" fillId="3" borderId="12"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52" fillId="0" borderId="2" xfId="0" applyFont="1" applyBorder="1" applyAlignment="1">
      <alignment horizontal="center" vertical="center"/>
    </xf>
    <xf numFmtId="0" fontId="14" fillId="0" borderId="5" xfId="0" applyFont="1" applyBorder="1" applyAlignment="1">
      <alignment horizontal="center" vertical="center"/>
    </xf>
    <xf numFmtId="0" fontId="0" fillId="3" borderId="1" xfId="0" applyFill="1" applyBorder="1" applyAlignment="1">
      <alignment horizontal="left" vertical="center" wrapText="1"/>
    </xf>
    <xf numFmtId="0" fontId="0"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3" xfId="0" applyFont="1" applyFill="1" applyBorder="1" applyAlignment="1">
      <alignment horizontal="left" vertical="center" wrapText="1"/>
    </xf>
    <xf numFmtId="0" fontId="0" fillId="3" borderId="3" xfId="0" applyFont="1" applyFill="1" applyBorder="1" applyAlignment="1">
      <alignment horizontal="left" vertical="center" wrapText="1"/>
    </xf>
    <xf numFmtId="0" fontId="4" fillId="2" borderId="27"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1" xfId="0" applyFont="1" applyFill="1" applyBorder="1" applyAlignment="1">
      <alignment horizontal="center" vertical="center"/>
    </xf>
    <xf numFmtId="0" fontId="0" fillId="2" borderId="30"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55" fillId="0" borderId="21" xfId="0" applyFont="1" applyBorder="1" applyAlignment="1">
      <alignment horizontal="center" vertical="center" wrapText="1"/>
    </xf>
    <xf numFmtId="0" fontId="56" fillId="0" borderId="15" xfId="0" applyFont="1" applyBorder="1" applyAlignment="1">
      <alignment horizontal="center" vertical="center"/>
    </xf>
    <xf numFmtId="0" fontId="56" fillId="0" borderId="22" xfId="0" applyFont="1" applyBorder="1" applyAlignment="1">
      <alignment horizontal="center" vertical="center"/>
    </xf>
    <xf numFmtId="0" fontId="56" fillId="0" borderId="17" xfId="0" applyFont="1" applyBorder="1" applyAlignment="1">
      <alignment horizontal="center" vertical="center"/>
    </xf>
    <xf numFmtId="0" fontId="55" fillId="0" borderId="15" xfId="0" applyFont="1" applyBorder="1" applyAlignment="1">
      <alignment horizontal="center" vertical="center" wrapText="1"/>
    </xf>
    <xf numFmtId="0" fontId="56" fillId="0" borderId="18" xfId="0" applyFont="1" applyBorder="1" applyAlignment="1">
      <alignment horizontal="center" vertical="center"/>
    </xf>
    <xf numFmtId="0" fontId="56" fillId="0" borderId="20" xfId="0" applyFont="1" applyBorder="1" applyAlignment="1">
      <alignment horizontal="center" vertical="center"/>
    </xf>
    <xf numFmtId="0" fontId="57" fillId="2" borderId="0" xfId="0" applyFont="1" applyFill="1" applyBorder="1" applyAlignment="1">
      <alignment horizontal="center" vertical="center"/>
    </xf>
    <xf numFmtId="0" fontId="57" fillId="2" borderId="19" xfId="0" applyFont="1" applyFill="1" applyBorder="1" applyAlignment="1">
      <alignment horizontal="center" vertical="center"/>
    </xf>
    <xf numFmtId="0" fontId="57" fillId="2" borderId="17" xfId="0" applyFont="1" applyFill="1" applyBorder="1" applyAlignment="1">
      <alignment horizontal="center" vertical="center"/>
    </xf>
    <xf numFmtId="0" fontId="57" fillId="2" borderId="20" xfId="0" applyFont="1" applyFill="1" applyBorder="1" applyAlignment="1">
      <alignment horizontal="center" vertical="center"/>
    </xf>
    <xf numFmtId="0" fontId="0" fillId="2" borderId="0" xfId="0" applyFill="1" applyBorder="1" applyAlignment="1">
      <alignment horizontal="center" vertical="center"/>
    </xf>
    <xf numFmtId="0" fontId="0" fillId="2" borderId="17" xfId="0" applyFill="1" applyBorder="1" applyAlignment="1">
      <alignment horizontal="center" vertical="center"/>
    </xf>
    <xf numFmtId="0" fontId="0" fillId="3" borderId="22" xfId="0" applyFill="1" applyBorder="1" applyAlignment="1">
      <alignment horizontal="left" vertical="center" wrapText="1"/>
    </xf>
    <xf numFmtId="0" fontId="0" fillId="3" borderId="17" xfId="0" applyFill="1" applyBorder="1" applyAlignment="1">
      <alignment horizontal="left" vertical="center" wrapText="1"/>
    </xf>
    <xf numFmtId="0" fontId="0" fillId="3" borderId="20" xfId="0" applyFill="1" applyBorder="1" applyAlignment="1">
      <alignment horizontal="left" vertical="center" wrapText="1"/>
    </xf>
    <xf numFmtId="0" fontId="12" fillId="2" borderId="1" xfId="0" applyFont="1" applyFill="1" applyBorder="1" applyAlignment="1">
      <alignment horizontal="center" vertical="center" wrapText="1"/>
    </xf>
    <xf numFmtId="0" fontId="0" fillId="5" borderId="4"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8" fillId="5" borderId="2" xfId="0" applyFont="1" applyFill="1" applyBorder="1" applyAlignment="1">
      <alignment horizontal="left" vertical="center" wrapText="1"/>
    </xf>
    <xf numFmtId="0" fontId="8" fillId="5" borderId="5" xfId="0" applyFont="1" applyFill="1" applyBorder="1" applyAlignment="1">
      <alignment horizontal="left" vertical="center" wrapText="1"/>
    </xf>
    <xf numFmtId="0" fontId="0" fillId="5" borderId="4"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0" fillId="5"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0" fillId="5" borderId="14" xfId="0"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15" xfId="0" applyFont="1" applyBorder="1" applyAlignment="1">
      <alignment horizontal="center" vertical="center"/>
    </xf>
    <xf numFmtId="0" fontId="4" fillId="0" borderId="15" xfId="0" applyFont="1" applyBorder="1" applyAlignment="1">
      <alignment horizontal="center" vertical="center" wrapText="1"/>
    </xf>
    <xf numFmtId="0" fontId="4" fillId="0" borderId="18" xfId="0" applyFont="1" applyBorder="1" applyAlignment="1">
      <alignment horizontal="center" vertical="center"/>
    </xf>
    <xf numFmtId="0" fontId="7" fillId="2" borderId="0"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2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7" xfId="0" applyFont="1" applyFill="1" applyBorder="1" applyAlignment="1">
      <alignment horizontal="center" vertical="center"/>
    </xf>
    <xf numFmtId="0" fontId="4" fillId="0" borderId="22"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9" fillId="3" borderId="10" xfId="0" applyFont="1" applyFill="1" applyBorder="1" applyAlignment="1">
      <alignment horizontal="left" vertical="center" wrapText="1"/>
    </xf>
    <xf numFmtId="0" fontId="0" fillId="0" borderId="32" xfId="0" applyBorder="1" applyAlignment="1">
      <alignment horizontal="left" vertical="center" wrapText="1"/>
    </xf>
    <xf numFmtId="0" fontId="0" fillId="0" borderId="32" xfId="0" applyFont="1" applyBorder="1" applyAlignment="1">
      <alignment horizontal="left" vertical="center" wrapText="1"/>
    </xf>
    <xf numFmtId="0" fontId="9" fillId="3" borderId="10" xfId="0" applyFont="1" applyFill="1" applyBorder="1" applyAlignment="1">
      <alignment horizontal="left" vertical="center"/>
    </xf>
    <xf numFmtId="0" fontId="28" fillId="12" borderId="2" xfId="395" applyFont="1" applyFill="1" applyBorder="1" applyAlignment="1">
      <alignment horizontal="center" vertical="center" wrapText="1"/>
    </xf>
    <xf numFmtId="0" fontId="28" fillId="12" borderId="5" xfId="395" applyFont="1" applyFill="1" applyBorder="1" applyAlignment="1">
      <alignment horizontal="center" vertical="center" wrapText="1"/>
    </xf>
    <xf numFmtId="0" fontId="28" fillId="12" borderId="3" xfId="395" applyFont="1" applyFill="1" applyBorder="1" applyAlignment="1">
      <alignment horizontal="center" vertical="center" wrapText="1"/>
    </xf>
    <xf numFmtId="0" fontId="28" fillId="12" borderId="1" xfId="395" applyFont="1" applyFill="1" applyBorder="1" applyAlignment="1">
      <alignment horizontal="center" vertical="center" wrapText="1"/>
    </xf>
  </cellXfs>
  <cellStyles count="399">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7" builtinId="8" hidden="1"/>
    <cellStyle name="Collegamento ipertestuale visitato" xfId="4" builtinId="9" hidden="1"/>
    <cellStyle name="Collegamento ipertestuale visitato" xfId="5" builtinId="9" hidden="1"/>
    <cellStyle name="Collegamento ipertestuale visitato" xfId="6" builtinId="9" hidden="1"/>
    <cellStyle name="Collegamento ipertestuale visitato" xfId="7" builtinId="9" hidden="1"/>
    <cellStyle name="Collegamento ipertestuale visitato" xfId="8" builtinId="9" hidden="1"/>
    <cellStyle name="Collegamento ipertestuale visitato" xfId="9" builtinId="9" hidden="1"/>
    <cellStyle name="Collegamento ipertestuale visitato" xfId="10" builtinId="9" hidden="1"/>
    <cellStyle name="Collegamento ipertestuale visitato" xfId="12" builtinId="9" hidden="1"/>
    <cellStyle name="Collegamento ipertestuale visitato" xfId="13" builtinId="9" hidden="1"/>
    <cellStyle name="Collegamento ipertestuale visitato" xfId="14" builtinId="9" hidden="1"/>
    <cellStyle name="Collegamento ipertestuale visitato" xfId="15" builtinId="9" hidden="1"/>
    <cellStyle name="Collegamento ipertestuale visitato" xfId="16" builtinId="9" hidden="1"/>
    <cellStyle name="Collegamento ipertestuale visitato" xfId="17" builtinId="9" hidden="1"/>
    <cellStyle name="Collegamento ipertestuale visitato" xfId="18" builtinId="9" hidden="1"/>
    <cellStyle name="Collegamento ipertestuale visitato" xfId="19" builtinId="9" hidden="1"/>
    <cellStyle name="Collegamento ipertestuale visitato" xfId="20" builtinId="9" hidden="1"/>
    <cellStyle name="Collegamento ipertestuale visitato" xfId="21" builtinId="9" hidden="1"/>
    <cellStyle name="Collegamento ipertestuale visitato" xfId="22" builtinId="9" hidden="1"/>
    <cellStyle name="Collegamento ipertestuale visitato" xfId="23" builtinId="9" hidden="1"/>
    <cellStyle name="Collegamento ipertestuale visitato" xfId="24" builtinId="9" hidden="1"/>
    <cellStyle name="Collegamento ipertestuale visitato" xfId="25" builtinId="9" hidden="1"/>
    <cellStyle name="Collegamento ipertestuale visitato" xfId="26" builtinId="9" hidden="1"/>
    <cellStyle name="Collegamento ipertestuale visitato" xfId="27" builtinId="9" hidden="1"/>
    <cellStyle name="Collegamento ipertestuale visitato" xfId="28" builtinId="9" hidden="1"/>
    <cellStyle name="Collegamento ipertestuale visitato" xfId="29" builtinId="9" hidden="1"/>
    <cellStyle name="Collegamento ipertestuale visitato" xfId="30" builtinId="9" hidden="1"/>
    <cellStyle name="Collegamento ipertestuale visitato" xfId="31" builtinId="9" hidden="1"/>
    <cellStyle name="Collegamento ipertestuale visitato" xfId="32" builtinId="9" hidden="1"/>
    <cellStyle name="Collegamento ipertestuale visitato" xfId="33" builtinId="9" hidden="1"/>
    <cellStyle name="Collegamento ipertestuale visitato" xfId="34" builtinId="9" hidden="1"/>
    <cellStyle name="Collegamento ipertestuale visitato" xfId="35" builtinId="9" hidden="1"/>
    <cellStyle name="Collegamento ipertestuale visitato" xfId="36" builtinId="9" hidden="1"/>
    <cellStyle name="Collegamento ipertestuale visitato" xfId="37" builtinId="9" hidden="1"/>
    <cellStyle name="Collegamento ipertestuale visitato" xfId="38" builtinId="9" hidden="1"/>
    <cellStyle name="Collegamento ipertestuale visitato" xfId="39" builtinId="9" hidden="1"/>
    <cellStyle name="Collegamento ipertestuale visitato" xfId="40" builtinId="9" hidden="1"/>
    <cellStyle name="Collegamento ipertestuale visitato" xfId="41" builtinId="9" hidden="1"/>
    <cellStyle name="Collegamento ipertestuale visitato" xfId="42" builtinId="9" hidden="1"/>
    <cellStyle name="Collegamento ipertestuale visitato" xfId="43" builtinId="9" hidden="1"/>
    <cellStyle name="Collegamento ipertestuale visitato" xfId="44" builtinId="9" hidden="1"/>
    <cellStyle name="Collegamento ipertestuale visitato" xfId="45" builtinId="9" hidden="1"/>
    <cellStyle name="Collegamento ipertestuale visitato" xfId="46" builtinId="9" hidden="1"/>
    <cellStyle name="Collegamento ipertestuale visitato" xfId="47" builtinId="9" hidden="1"/>
    <cellStyle name="Collegamento ipertestuale visitato" xfId="48" builtinId="9" hidden="1"/>
    <cellStyle name="Collegamento ipertestuale visitato" xfId="49" builtinId="9" hidden="1"/>
    <cellStyle name="Collegamento ipertestuale visitato" xfId="50" builtinId="9" hidden="1"/>
    <cellStyle name="Collegamento ipertestuale visitato" xfId="51" builtinId="9" hidden="1"/>
    <cellStyle name="Collegamento ipertestuale visitato" xfId="52" builtinId="9" hidden="1"/>
    <cellStyle name="Collegamento ipertestuale visitato" xfId="53" builtinId="9" hidden="1"/>
    <cellStyle name="Collegamento ipertestuale visitato" xfId="54" builtinId="9" hidden="1"/>
    <cellStyle name="Collegamento ipertestuale visitato" xfId="55" builtinId="9" hidden="1"/>
    <cellStyle name="Collegamento ipertestuale visitato" xfId="56" builtinId="9" hidden="1"/>
    <cellStyle name="Collegamento ipertestuale visitato" xfId="57" builtinId="9" hidden="1"/>
    <cellStyle name="Collegamento ipertestuale visitato" xfId="58" builtinId="9" hidden="1"/>
    <cellStyle name="Collegamento ipertestuale visitato" xfId="59" builtinId="9" hidden="1"/>
    <cellStyle name="Collegamento ipertestuale visitato" xfId="60" builtinId="9" hidden="1"/>
    <cellStyle name="Collegamento ipertestuale visitato" xfId="61" builtinId="9" hidden="1"/>
    <cellStyle name="Collegamento ipertestuale visitato" xfId="62" builtinId="9" hidden="1"/>
    <cellStyle name="Collegamento ipertestuale visitato" xfId="63" builtinId="9" hidden="1"/>
    <cellStyle name="Collegamento ipertestuale visitato" xfId="64" builtinId="9" hidden="1"/>
    <cellStyle name="Collegamento ipertestuale visitato" xfId="65" builtinId="9" hidden="1"/>
    <cellStyle name="Collegamento ipertestuale visitato" xfId="66" builtinId="9" hidden="1"/>
    <cellStyle name="Collegamento ipertestuale visitato" xfId="67" builtinId="9" hidden="1"/>
    <cellStyle name="Collegamento ipertestuale visitato" xfId="68" builtinId="9" hidden="1"/>
    <cellStyle name="Collegamento ipertestuale visitato" xfId="69" builtinId="9" hidden="1"/>
    <cellStyle name="Collegamento ipertestuale visitato" xfId="70" builtinId="9" hidden="1"/>
    <cellStyle name="Collegamento ipertestuale visitato" xfId="71" builtinId="9" hidden="1"/>
    <cellStyle name="Collegamento ipertestuale visitato" xfId="72" builtinId="9" hidden="1"/>
    <cellStyle name="Collegamento ipertestuale visitato" xfId="73" builtinId="9" hidden="1"/>
    <cellStyle name="Collegamento ipertestuale visitato" xfId="74" builtinId="9" hidden="1"/>
    <cellStyle name="Collegamento ipertestuale visitato" xfId="75" builtinId="9" hidden="1"/>
    <cellStyle name="Collegamento ipertestuale visitato" xfId="76" builtinId="9" hidden="1"/>
    <cellStyle name="Collegamento ipertestuale visitato" xfId="77" builtinId="9" hidden="1"/>
    <cellStyle name="Collegamento ipertestuale visitato" xfId="78" builtinId="9" hidden="1"/>
    <cellStyle name="Collegamento ipertestuale visitato" xfId="79" builtinId="9" hidden="1"/>
    <cellStyle name="Collegamento ipertestuale visitato" xfId="80" builtinId="9" hidden="1"/>
    <cellStyle name="Collegamento ipertestuale visitato" xfId="81" builtinId="9" hidden="1"/>
    <cellStyle name="Collegamento ipertestuale visitato" xfId="82" builtinId="9" hidden="1"/>
    <cellStyle name="Collegamento ipertestuale visitato" xfId="83" builtinId="9" hidden="1"/>
    <cellStyle name="Collegamento ipertestuale visitato" xfId="84" builtinId="9" hidden="1"/>
    <cellStyle name="Collegamento ipertestuale visitato" xfId="85" builtinId="9" hidden="1"/>
    <cellStyle name="Collegamento ipertestuale visitato" xfId="86" builtinId="9" hidden="1"/>
    <cellStyle name="Collegamento ipertestuale visitato" xfId="87" builtinId="9" hidden="1"/>
    <cellStyle name="Collegamento ipertestuale visitato" xfId="88" builtinId="9" hidden="1"/>
    <cellStyle name="Collegamento ipertestuale visitato" xfId="89" builtinId="9" hidden="1"/>
    <cellStyle name="Collegamento ipertestuale visitato" xfId="90" builtinId="9" hidden="1"/>
    <cellStyle name="Collegamento ipertestuale visitato" xfId="91" builtinId="9" hidden="1"/>
    <cellStyle name="Collegamento ipertestuale visitato" xfId="92" builtinId="9" hidden="1"/>
    <cellStyle name="Collegamento ipertestuale visitato" xfId="93" builtinId="9" hidden="1"/>
    <cellStyle name="Collegamento ipertestuale visitato" xfId="94" builtinId="9" hidden="1"/>
    <cellStyle name="Collegamento ipertestuale visitato" xfId="95" builtinId="9" hidden="1"/>
    <cellStyle name="Collegamento ipertestuale visitato" xfId="96" builtinId="9" hidden="1"/>
    <cellStyle name="Collegamento ipertestuale visitato" xfId="97" builtinId="9" hidden="1"/>
    <cellStyle name="Collegamento ipertestuale visitato" xfId="98" builtinId="9" hidden="1"/>
    <cellStyle name="Collegamento ipertestuale visitato" xfId="99" builtinId="9" hidden="1"/>
    <cellStyle name="Collegamento ipertestuale visitato" xfId="100" builtinId="9" hidden="1"/>
    <cellStyle name="Collegamento ipertestuale visitato" xfId="101" builtinId="9" hidden="1"/>
    <cellStyle name="Collegamento ipertestuale visitato" xfId="102" builtinId="9" hidden="1"/>
    <cellStyle name="Collegamento ipertestuale visitato" xfId="103" builtinId="9" hidden="1"/>
    <cellStyle name="Collegamento ipertestuale visitato" xfId="104" builtinId="9" hidden="1"/>
    <cellStyle name="Collegamento ipertestuale visitato" xfId="105" builtinId="9" hidden="1"/>
    <cellStyle name="Collegamento ipertestuale visitato" xfId="106" builtinId="9" hidden="1"/>
    <cellStyle name="Collegamento ipertestuale visitato" xfId="107" builtinId="9" hidden="1"/>
    <cellStyle name="Collegamento ipertestuale visitato" xfId="108" builtinId="9" hidden="1"/>
    <cellStyle name="Collegamento ipertestuale visitato" xfId="109" builtinId="9" hidden="1"/>
    <cellStyle name="Collegamento ipertestuale visitato" xfId="110" builtinId="9" hidden="1"/>
    <cellStyle name="Collegamento ipertestuale visitato" xfId="111" builtinId="9" hidden="1"/>
    <cellStyle name="Collegamento ipertestuale visitato" xfId="112" builtinId="9" hidden="1"/>
    <cellStyle name="Collegamento ipertestuale visitato" xfId="113" builtinId="9" hidden="1"/>
    <cellStyle name="Collegamento ipertestuale visitato" xfId="114" builtinId="9" hidden="1"/>
    <cellStyle name="Collegamento ipertestuale visitato" xfId="115" builtinId="9" hidden="1"/>
    <cellStyle name="Collegamento ipertestuale visitato" xfId="116" builtinId="9" hidden="1"/>
    <cellStyle name="Collegamento ipertestuale visitato" xfId="117" builtinId="9" hidden="1"/>
    <cellStyle name="Collegamento ipertestuale visitato" xfId="118" builtinId="9" hidden="1"/>
    <cellStyle name="Collegamento ipertestuale visitato" xfId="119" builtinId="9" hidden="1"/>
    <cellStyle name="Collegamento ipertestuale visitato" xfId="120" builtinId="9" hidden="1"/>
    <cellStyle name="Collegamento ipertestuale visitato" xfId="121" builtinId="9" hidden="1"/>
    <cellStyle name="Collegamento ipertestuale visitato" xfId="122" builtinId="9" hidden="1"/>
    <cellStyle name="Collegamento ipertestuale visitato" xfId="123" builtinId="9" hidden="1"/>
    <cellStyle name="Collegamento ipertestuale visitato" xfId="124" builtinId="9" hidden="1"/>
    <cellStyle name="Collegamento ipertestuale visitato" xfId="125" builtinId="9" hidden="1"/>
    <cellStyle name="Collegamento ipertestuale visitato" xfId="126" builtinId="9" hidden="1"/>
    <cellStyle name="Collegamento ipertestuale visitato" xfId="127" builtinId="9" hidden="1"/>
    <cellStyle name="Collegamento ipertestuale visitato" xfId="128" builtinId="9" hidden="1"/>
    <cellStyle name="Collegamento ipertestuale visitato" xfId="129" builtinId="9" hidden="1"/>
    <cellStyle name="Collegamento ipertestuale visitato" xfId="130" builtinId="9" hidden="1"/>
    <cellStyle name="Collegamento ipertestuale visitato" xfId="131" builtinId="9" hidden="1"/>
    <cellStyle name="Collegamento ipertestuale visitato" xfId="132" builtinId="9" hidden="1"/>
    <cellStyle name="Collegamento ipertestuale visitato" xfId="133" builtinId="9" hidden="1"/>
    <cellStyle name="Collegamento ipertestuale visitato" xfId="134" builtinId="9" hidden="1"/>
    <cellStyle name="Collegamento ipertestuale visitato" xfId="135" builtinId="9" hidden="1"/>
    <cellStyle name="Collegamento ipertestuale visitato" xfId="136" builtinId="9" hidden="1"/>
    <cellStyle name="Collegamento ipertestuale visitato" xfId="137" builtinId="9" hidden="1"/>
    <cellStyle name="Collegamento ipertestuale visitato" xfId="138" builtinId="9" hidden="1"/>
    <cellStyle name="Collegamento ipertestuale visitato" xfId="139" builtinId="9" hidden="1"/>
    <cellStyle name="Collegamento ipertestuale visitato" xfId="140" builtinId="9" hidden="1"/>
    <cellStyle name="Collegamento ipertestuale visitato" xfId="141" builtinId="9" hidden="1"/>
    <cellStyle name="Collegamento ipertestuale visitato" xfId="142" builtinId="9" hidden="1"/>
    <cellStyle name="Collegamento ipertestuale visitato" xfId="143" builtinId="9" hidden="1"/>
    <cellStyle name="Collegamento ipertestuale visitato" xfId="144" builtinId="9" hidden="1"/>
    <cellStyle name="Collegamento ipertestuale visitato" xfId="145" builtinId="9" hidden="1"/>
    <cellStyle name="Collegamento ipertestuale visitato" xfId="146" builtinId="9" hidden="1"/>
    <cellStyle name="Collegamento ipertestuale visitato" xfId="147" builtinId="9" hidden="1"/>
    <cellStyle name="Collegamento ipertestuale visitato" xfId="148" builtinId="9" hidden="1"/>
    <cellStyle name="Collegamento ipertestuale visitato" xfId="149" builtinId="9" hidden="1"/>
    <cellStyle name="Collegamento ipertestuale visitato" xfId="150" builtinId="9" hidden="1"/>
    <cellStyle name="Collegamento ipertestuale visitato" xfId="151" builtinId="9" hidden="1"/>
    <cellStyle name="Collegamento ipertestuale visitato" xfId="152" builtinId="9" hidden="1"/>
    <cellStyle name="Collegamento ipertestuale visitato" xfId="153" builtinId="9" hidden="1"/>
    <cellStyle name="Collegamento ipertestuale visitato" xfId="154" builtinId="9" hidden="1"/>
    <cellStyle name="Collegamento ipertestuale visitato" xfId="155" builtinId="9" hidden="1"/>
    <cellStyle name="Collegamento ipertestuale visitato" xfId="156" builtinId="9" hidden="1"/>
    <cellStyle name="Collegamento ipertestuale visitato" xfId="157" builtinId="9" hidden="1"/>
    <cellStyle name="Collegamento ipertestuale visitato" xfId="158" builtinId="9" hidden="1"/>
    <cellStyle name="Collegamento ipertestuale visitato" xfId="159" builtinId="9" hidden="1"/>
    <cellStyle name="Collegamento ipertestuale visitato" xfId="160" builtinId="9" hidden="1"/>
    <cellStyle name="Collegamento ipertestuale visitato" xfId="161" builtinId="9" hidden="1"/>
    <cellStyle name="Collegamento ipertestuale visitato" xfId="162" builtinId="9" hidden="1"/>
    <cellStyle name="Collegamento ipertestuale visitato" xfId="163" builtinId="9" hidden="1"/>
    <cellStyle name="Collegamento ipertestuale visitato" xfId="164" builtinId="9" hidden="1"/>
    <cellStyle name="Collegamento ipertestuale visitato" xfId="165" builtinId="9" hidden="1"/>
    <cellStyle name="Collegamento ipertestuale visitato" xfId="166" builtinId="9" hidden="1"/>
    <cellStyle name="Collegamento ipertestuale visitato" xfId="167" builtinId="9" hidden="1"/>
    <cellStyle name="Collegamento ipertestuale visitato" xfId="168" builtinId="9" hidden="1"/>
    <cellStyle name="Collegamento ipertestuale visitato" xfId="169" builtinId="9" hidden="1"/>
    <cellStyle name="Collegamento ipertestuale visitato" xfId="170" builtinId="9" hidden="1"/>
    <cellStyle name="Collegamento ipertestuale visitato" xfId="171" builtinId="9" hidden="1"/>
    <cellStyle name="Collegamento ipertestuale visitato" xfId="172" builtinId="9" hidden="1"/>
    <cellStyle name="Collegamento ipertestuale visitato" xfId="173" builtinId="9" hidden="1"/>
    <cellStyle name="Collegamento ipertestuale visitato" xfId="174" builtinId="9" hidden="1"/>
    <cellStyle name="Collegamento ipertestuale visitato" xfId="175" builtinId="9" hidden="1"/>
    <cellStyle name="Collegamento ipertestuale visitato" xfId="176" builtinId="9" hidden="1"/>
    <cellStyle name="Collegamento ipertestuale visitato" xfId="177" builtinId="9" hidden="1"/>
    <cellStyle name="Collegamento ipertestuale visitato" xfId="178" builtinId="9" hidden="1"/>
    <cellStyle name="Collegamento ipertestuale visitato" xfId="179" builtinId="9" hidden="1"/>
    <cellStyle name="Collegamento ipertestuale visitato" xfId="180" builtinId="9" hidden="1"/>
    <cellStyle name="Collegamento ipertestuale visitato" xfId="181" builtinId="9" hidden="1"/>
    <cellStyle name="Collegamento ipertestuale visitato" xfId="182" builtinId="9" hidden="1"/>
    <cellStyle name="Collegamento ipertestuale visitato" xfId="183" builtinId="9" hidden="1"/>
    <cellStyle name="Collegamento ipertestuale visitato" xfId="184" builtinId="9" hidden="1"/>
    <cellStyle name="Collegamento ipertestuale visitato" xfId="185" builtinId="9" hidden="1"/>
    <cellStyle name="Collegamento ipertestuale visitato" xfId="186" builtinId="9" hidden="1"/>
    <cellStyle name="Collegamento ipertestuale visitato" xfId="187" builtinId="9" hidden="1"/>
    <cellStyle name="Collegamento ipertestuale visitato" xfId="188" builtinId="9" hidden="1"/>
    <cellStyle name="Collegamento ipertestuale visitato" xfId="189" builtinId="9" hidden="1"/>
    <cellStyle name="Collegamento ipertestuale visitato" xfId="190" builtinId="9" hidden="1"/>
    <cellStyle name="Collegamento ipertestuale visitato" xfId="191" builtinId="9" hidden="1"/>
    <cellStyle name="Collegamento ipertestuale visitato" xfId="192" builtinId="9" hidden="1"/>
    <cellStyle name="Collegamento ipertestuale visitato" xfId="193" builtinId="9" hidden="1"/>
    <cellStyle name="Collegamento ipertestuale visitato" xfId="194" builtinId="9" hidden="1"/>
    <cellStyle name="Collegamento ipertestuale visitato" xfId="195" builtinId="9" hidden="1"/>
    <cellStyle name="Collegamento ipertestuale visitato" xfId="196" builtinId="9" hidden="1"/>
    <cellStyle name="Collegamento ipertestuale visitato" xfId="197" builtinId="9" hidden="1"/>
    <cellStyle name="Collegamento ipertestuale visitato" xfId="198" builtinId="9" hidden="1"/>
    <cellStyle name="Collegamento ipertestuale visitato" xfId="199" builtinId="9" hidden="1"/>
    <cellStyle name="Collegamento ipertestuale visitato" xfId="200" builtinId="9" hidden="1"/>
    <cellStyle name="Collegamento ipertestuale visitato" xfId="201" builtinId="9" hidden="1"/>
    <cellStyle name="Collegamento ipertestuale visitato" xfId="202" builtinId="9" hidden="1"/>
    <cellStyle name="Collegamento ipertestuale visitato" xfId="203" builtinId="9" hidden="1"/>
    <cellStyle name="Collegamento ipertestuale visitato" xfId="204" builtinId="9" hidden="1"/>
    <cellStyle name="Collegamento ipertestuale visitato" xfId="205" builtinId="9" hidden="1"/>
    <cellStyle name="Collegamento ipertestuale visitato" xfId="206" builtinId="9" hidden="1"/>
    <cellStyle name="Collegamento ipertestuale visitato" xfId="207" builtinId="9" hidden="1"/>
    <cellStyle name="Collegamento ipertestuale visitato" xfId="208" builtinId="9" hidden="1"/>
    <cellStyle name="Collegamento ipertestuale visitato" xfId="209" builtinId="9" hidden="1"/>
    <cellStyle name="Collegamento ipertestuale visitato" xfId="210" builtinId="9" hidden="1"/>
    <cellStyle name="Collegamento ipertestuale visitato" xfId="211" builtinId="9" hidden="1"/>
    <cellStyle name="Collegamento ipertestuale visitato" xfId="212" builtinId="9" hidden="1"/>
    <cellStyle name="Collegamento ipertestuale visitato" xfId="213" builtinId="9" hidden="1"/>
    <cellStyle name="Collegamento ipertestuale visitato" xfId="214" builtinId="9" hidden="1"/>
    <cellStyle name="Collegamento ipertestuale visitato" xfId="215" builtinId="9" hidden="1"/>
    <cellStyle name="Collegamento ipertestuale visitato" xfId="216" builtinId="9" hidden="1"/>
    <cellStyle name="Collegamento ipertestuale visitato" xfId="217" builtinId="9" hidden="1"/>
    <cellStyle name="Collegamento ipertestuale visitato" xfId="218" builtinId="9" hidden="1"/>
    <cellStyle name="Collegamento ipertestuale visitato" xfId="219" builtinId="9" hidden="1"/>
    <cellStyle name="Collegamento ipertestuale visitato" xfId="220" builtinId="9" hidden="1"/>
    <cellStyle name="Collegamento ipertestuale visitato" xfId="221" builtinId="9" hidden="1"/>
    <cellStyle name="Collegamento ipertestuale visitato" xfId="222" builtinId="9" hidden="1"/>
    <cellStyle name="Collegamento ipertestuale visitato" xfId="223" builtinId="9" hidden="1"/>
    <cellStyle name="Collegamento ipertestuale visitato" xfId="224" builtinId="9" hidden="1"/>
    <cellStyle name="Collegamento ipertestuale visitato" xfId="225" builtinId="9" hidden="1"/>
    <cellStyle name="Collegamento ipertestuale visitato" xfId="226" builtinId="9" hidden="1"/>
    <cellStyle name="Collegamento ipertestuale visitato" xfId="227" builtinId="9" hidden="1"/>
    <cellStyle name="Collegamento ipertestuale visitato" xfId="228" builtinId="9" hidden="1"/>
    <cellStyle name="Collegamento ipertestuale visitato" xfId="229" builtinId="9" hidden="1"/>
    <cellStyle name="Collegamento ipertestuale visitato" xfId="230" builtinId="9" hidden="1"/>
    <cellStyle name="Collegamento ipertestuale visitato" xfId="231" builtinId="9" hidden="1"/>
    <cellStyle name="Collegamento ipertestuale visitato" xfId="232" builtinId="9" hidden="1"/>
    <cellStyle name="Collegamento ipertestuale visitato" xfId="233" builtinId="9" hidden="1"/>
    <cellStyle name="Collegamento ipertestuale visitato" xfId="234" builtinId="9" hidden="1"/>
    <cellStyle name="Collegamento ipertestuale visitato" xfId="235" builtinId="9" hidden="1"/>
    <cellStyle name="Collegamento ipertestuale visitato" xfId="236" builtinId="9" hidden="1"/>
    <cellStyle name="Collegamento ipertestuale visitato" xfId="237" builtinId="9" hidden="1"/>
    <cellStyle name="Collegamento ipertestuale visitato" xfId="238" builtinId="9" hidden="1"/>
    <cellStyle name="Collegamento ipertestuale visitato" xfId="239" builtinId="9" hidden="1"/>
    <cellStyle name="Collegamento ipertestuale visitato" xfId="240" builtinId="9" hidden="1"/>
    <cellStyle name="Collegamento ipertestuale visitato" xfId="241" builtinId="9" hidden="1"/>
    <cellStyle name="Collegamento ipertestuale visitato" xfId="242" builtinId="9" hidden="1"/>
    <cellStyle name="Collegamento ipertestuale visitato" xfId="243" builtinId="9" hidden="1"/>
    <cellStyle name="Collegamento ipertestuale visitato" xfId="244" builtinId="9" hidden="1"/>
    <cellStyle name="Collegamento ipertestuale visitato" xfId="245" builtinId="9" hidden="1"/>
    <cellStyle name="Collegamento ipertestuale visitato" xfId="246" builtinId="9" hidden="1"/>
    <cellStyle name="Collegamento ipertestuale visitato" xfId="247" builtinId="9" hidden="1"/>
    <cellStyle name="Collegamento ipertestuale visitato" xfId="248" builtinId="9" hidden="1"/>
    <cellStyle name="Collegamento ipertestuale visitato" xfId="249" builtinId="9" hidden="1"/>
    <cellStyle name="Collegamento ipertestuale visitato" xfId="250" builtinId="9" hidden="1"/>
    <cellStyle name="Collegamento ipertestuale visitato" xfId="251" builtinId="9" hidden="1"/>
    <cellStyle name="Collegamento ipertestuale visitato" xfId="252" builtinId="9" hidden="1"/>
    <cellStyle name="Collegamento ipertestuale visitato" xfId="253" builtinId="9" hidden="1"/>
    <cellStyle name="Collegamento ipertestuale visitato" xfId="254" builtinId="9" hidden="1"/>
    <cellStyle name="Collegamento ipertestuale visitato" xfId="255" builtinId="9" hidden="1"/>
    <cellStyle name="Collegamento ipertestuale visitato" xfId="256" builtinId="9" hidden="1"/>
    <cellStyle name="Collegamento ipertestuale visitato" xfId="257" builtinId="9" hidden="1"/>
    <cellStyle name="Collegamento ipertestuale visitato" xfId="258" builtinId="9" hidden="1"/>
    <cellStyle name="Collegamento ipertestuale visitato" xfId="259" builtinId="9" hidden="1"/>
    <cellStyle name="Collegamento ipertestuale visitato" xfId="260" builtinId="9" hidden="1"/>
    <cellStyle name="Collegamento ipertestuale visitato" xfId="261" builtinId="9" hidden="1"/>
    <cellStyle name="Collegamento ipertestuale visitato" xfId="262" builtinId="9" hidden="1"/>
    <cellStyle name="Collegamento ipertestuale visitato" xfId="263" builtinId="9" hidden="1"/>
    <cellStyle name="Collegamento ipertestuale visitato" xfId="264" builtinId="9" hidden="1"/>
    <cellStyle name="Collegamento ipertestuale visitato" xfId="265" builtinId="9" hidden="1"/>
    <cellStyle name="Collegamento ipertestuale visitato" xfId="266" builtinId="9" hidden="1"/>
    <cellStyle name="Collegamento ipertestuale visitato" xfId="267" builtinId="9" hidden="1"/>
    <cellStyle name="Collegamento ipertestuale visitato" xfId="268" builtinId="9" hidden="1"/>
    <cellStyle name="Collegamento ipertestuale visitato" xfId="269" builtinId="9" hidden="1"/>
    <cellStyle name="Collegamento ipertestuale visitato" xfId="270" builtinId="9" hidden="1"/>
    <cellStyle name="Collegamento ipertestuale visitato" xfId="271" builtinId="9" hidden="1"/>
    <cellStyle name="Collegamento ipertestuale visitato" xfId="272" builtinId="9" hidden="1"/>
    <cellStyle name="Collegamento ipertestuale visitato" xfId="273" builtinId="9" hidden="1"/>
    <cellStyle name="Collegamento ipertestuale visitato" xfId="274" builtinId="9" hidden="1"/>
    <cellStyle name="Collegamento ipertestuale visitato" xfId="275" builtinId="9" hidden="1"/>
    <cellStyle name="Collegamento ipertestuale visitato" xfId="276" builtinId="9" hidden="1"/>
    <cellStyle name="Collegamento ipertestuale visitato" xfId="277" builtinId="9" hidden="1"/>
    <cellStyle name="Collegamento ipertestuale visitato" xfId="278" builtinId="9" hidden="1"/>
    <cellStyle name="Collegamento ipertestuale visitato" xfId="279" builtinId="9" hidden="1"/>
    <cellStyle name="Collegamento ipertestuale visitato" xfId="280" builtinId="9" hidden="1"/>
    <cellStyle name="Collegamento ipertestuale visitato" xfId="281" builtinId="9" hidden="1"/>
    <cellStyle name="Collegamento ipertestuale visitato" xfId="282" builtinId="9" hidden="1"/>
    <cellStyle name="Collegamento ipertestuale visitato" xfId="283" builtinId="9" hidden="1"/>
    <cellStyle name="Collegamento ipertestuale visitato" xfId="284" builtinId="9" hidden="1"/>
    <cellStyle name="Collegamento ipertestuale visitato" xfId="285" builtinId="9" hidden="1"/>
    <cellStyle name="Collegamento ipertestuale visitato" xfId="286" builtinId="9" hidden="1"/>
    <cellStyle name="Collegamento ipertestuale visitato" xfId="287" builtinId="9" hidden="1"/>
    <cellStyle name="Collegamento ipertestuale visitato" xfId="288" builtinId="9" hidden="1"/>
    <cellStyle name="Collegamento ipertestuale visitato" xfId="289" builtinId="9" hidden="1"/>
    <cellStyle name="Collegamento ipertestuale visitato" xfId="290" builtinId="9" hidden="1"/>
    <cellStyle name="Collegamento ipertestuale visitato" xfId="291" builtinId="9" hidden="1"/>
    <cellStyle name="Collegamento ipertestuale visitato" xfId="292" builtinId="9" hidden="1"/>
    <cellStyle name="Collegamento ipertestuale visitato" xfId="293" builtinId="9" hidden="1"/>
    <cellStyle name="Collegamento ipertestuale visitato" xfId="294" builtinId="9" hidden="1"/>
    <cellStyle name="Collegamento ipertestuale visitato" xfId="295" builtinId="9" hidden="1"/>
    <cellStyle name="Collegamento ipertestuale visitato" xfId="296" builtinId="9" hidden="1"/>
    <cellStyle name="Collegamento ipertestuale visitato" xfId="297" builtinId="9" hidden="1"/>
    <cellStyle name="Collegamento ipertestuale visitato" xfId="298" builtinId="9" hidden="1"/>
    <cellStyle name="Collegamento ipertestuale visitato" xfId="299" builtinId="9" hidden="1"/>
    <cellStyle name="Collegamento ipertestuale visitato" xfId="300" builtinId="9" hidden="1"/>
    <cellStyle name="Collegamento ipertestuale visitato" xfId="301" builtinId="9" hidden="1"/>
    <cellStyle name="Collegamento ipertestuale visitato" xfId="302" builtinId="9" hidden="1"/>
    <cellStyle name="Collegamento ipertestuale visitato" xfId="303" builtinId="9" hidden="1"/>
    <cellStyle name="Collegamento ipertestuale visitato" xfId="304" builtinId="9" hidden="1"/>
    <cellStyle name="Collegamento ipertestuale visitato" xfId="305" builtinId="9" hidden="1"/>
    <cellStyle name="Collegamento ipertestuale visitato" xfId="306" builtinId="9" hidden="1"/>
    <cellStyle name="Collegamento ipertestuale visitato" xfId="307" builtinId="9" hidden="1"/>
    <cellStyle name="Collegamento ipertestuale visitato" xfId="308" builtinId="9" hidden="1"/>
    <cellStyle name="Collegamento ipertestuale visitato" xfId="309" builtinId="9" hidden="1"/>
    <cellStyle name="Collegamento ipertestuale visitato" xfId="310" builtinId="9" hidden="1"/>
    <cellStyle name="Collegamento ipertestuale visitato" xfId="311" builtinId="9" hidden="1"/>
    <cellStyle name="Collegamento ipertestuale visitato" xfId="312" builtinId="9" hidden="1"/>
    <cellStyle name="Collegamento ipertestuale visitato" xfId="313" builtinId="9" hidden="1"/>
    <cellStyle name="Collegamento ipertestuale visitato" xfId="314" builtinId="9" hidden="1"/>
    <cellStyle name="Collegamento ipertestuale visitato" xfId="315" builtinId="9" hidden="1"/>
    <cellStyle name="Collegamento ipertestuale visitato" xfId="316" builtinId="9" hidden="1"/>
    <cellStyle name="Collegamento ipertestuale visitato" xfId="317" builtinId="9" hidden="1"/>
    <cellStyle name="Collegamento ipertestuale visitato" xfId="318" builtinId="9" hidden="1"/>
    <cellStyle name="Collegamento ipertestuale visitato" xfId="319" builtinId="9" hidden="1"/>
    <cellStyle name="Collegamento ipertestuale visitato" xfId="320" builtinId="9" hidden="1"/>
    <cellStyle name="Collegamento ipertestuale visitato" xfId="321" builtinId="9" hidden="1"/>
    <cellStyle name="Collegamento ipertestuale visitato" xfId="322" builtinId="9" hidden="1"/>
    <cellStyle name="Collegamento ipertestuale visitato" xfId="323" builtinId="9" hidden="1"/>
    <cellStyle name="Collegamento ipertestuale visitato" xfId="324" builtinId="9" hidden="1"/>
    <cellStyle name="Collegamento ipertestuale visitato" xfId="325" builtinId="9" hidden="1"/>
    <cellStyle name="Collegamento ipertestuale visitato" xfId="326" builtinId="9" hidden="1"/>
    <cellStyle name="Collegamento ipertestuale visitato" xfId="327" builtinId="9" hidden="1"/>
    <cellStyle name="Collegamento ipertestuale visitato" xfId="328" builtinId="9" hidden="1"/>
    <cellStyle name="Collegamento ipertestuale visitato" xfId="329" builtinId="9" hidden="1"/>
    <cellStyle name="Collegamento ipertestuale visitato" xfId="330" builtinId="9" hidden="1"/>
    <cellStyle name="Collegamento ipertestuale visitato" xfId="331" builtinId="9" hidden="1"/>
    <cellStyle name="Collegamento ipertestuale visitato" xfId="332" builtinId="9" hidden="1"/>
    <cellStyle name="Collegamento ipertestuale visitato" xfId="333" builtinId="9" hidden="1"/>
    <cellStyle name="Collegamento ipertestuale visitato" xfId="334" builtinId="9" hidden="1"/>
    <cellStyle name="Collegamento ipertestuale visitato" xfId="335" builtinId="9" hidden="1"/>
    <cellStyle name="Collegamento ipertestuale visitato" xfId="336" builtinId="9" hidden="1"/>
    <cellStyle name="Collegamento ipertestuale visitato" xfId="337" builtinId="9" hidden="1"/>
    <cellStyle name="Collegamento ipertestuale visitato" xfId="338" builtinId="9" hidden="1"/>
    <cellStyle name="Collegamento ipertestuale visitato" xfId="339" builtinId="9" hidden="1"/>
    <cellStyle name="Collegamento ipertestuale visitato" xfId="340" builtinId="9" hidden="1"/>
    <cellStyle name="Collegamento ipertestuale visitato" xfId="341" builtinId="9" hidden="1"/>
    <cellStyle name="Collegamento ipertestuale visitato" xfId="342" builtinId="9" hidden="1"/>
    <cellStyle name="Collegamento ipertestuale visitato" xfId="343" builtinId="9" hidden="1"/>
    <cellStyle name="Collegamento ipertestuale visitato" xfId="344" builtinId="9" hidden="1"/>
    <cellStyle name="Collegamento ipertestuale visitato" xfId="345" builtinId="9" hidden="1"/>
    <cellStyle name="Collegamento ipertestuale visitato" xfId="346" builtinId="9" hidden="1"/>
    <cellStyle name="Collegamento ipertestuale visitato" xfId="347" builtinId="9" hidden="1"/>
    <cellStyle name="Collegamento ipertestuale visitato" xfId="348" builtinId="9" hidden="1"/>
    <cellStyle name="Collegamento ipertestuale visitato" xfId="349" builtinId="9" hidden="1"/>
    <cellStyle name="Collegamento ipertestuale visitato" xfId="350" builtinId="9" hidden="1"/>
    <cellStyle name="Collegamento ipertestuale visitato" xfId="351" builtinId="9" hidden="1"/>
    <cellStyle name="Collegamento ipertestuale visitato" xfId="352" builtinId="9" hidden="1"/>
    <cellStyle name="Collegamento ipertestuale visitato" xfId="353" builtinId="9" hidden="1"/>
    <cellStyle name="Collegamento ipertestuale visitato" xfId="354" builtinId="9" hidden="1"/>
    <cellStyle name="Collegamento ipertestuale visitato" xfId="355" builtinId="9" hidden="1"/>
    <cellStyle name="Collegamento ipertestuale visitato" xfId="356" builtinId="9" hidden="1"/>
    <cellStyle name="Collegamento ipertestuale visitato" xfId="357" builtinId="9" hidden="1"/>
    <cellStyle name="Collegamento ipertestuale visitato" xfId="358" builtinId="9" hidden="1"/>
    <cellStyle name="Collegamento ipertestuale visitato" xfId="359" builtinId="9" hidden="1"/>
    <cellStyle name="Collegamento ipertestuale visitato" xfId="360" builtinId="9" hidden="1"/>
    <cellStyle name="Collegamento ipertestuale visitato" xfId="361" builtinId="9" hidden="1"/>
    <cellStyle name="Collegamento ipertestuale visitato" xfId="362" builtinId="9" hidden="1"/>
    <cellStyle name="Collegamento ipertestuale visitato" xfId="363" builtinId="9" hidden="1"/>
    <cellStyle name="Collegamento ipertestuale visitato" xfId="364" builtinId="9" hidden="1"/>
    <cellStyle name="Collegamento ipertestuale visitato" xfId="365" builtinId="9" hidden="1"/>
    <cellStyle name="Collegamento ipertestuale visitato" xfId="366" builtinId="9" hidden="1"/>
    <cellStyle name="Collegamento ipertestuale visitato" xfId="367"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8" builtinId="9" hidden="1"/>
    <cellStyle name="Normale" xfId="0" builtinId="0"/>
    <cellStyle name="Normale 2" xfId="1"/>
    <cellStyle name="Normale 2 2" xfId="396"/>
    <cellStyle name="Normale 3" xfId="11"/>
    <cellStyle name="Normale 4" xfId="395"/>
    <cellStyle name="Percentuale 2" xfId="2"/>
    <cellStyle name="Percentuale 3" xfId="3"/>
  </cellStyles>
  <dxfs count="0"/>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sheetPr>
  <dimension ref="A1:E92"/>
  <sheetViews>
    <sheetView topLeftCell="A46" workbookViewId="0">
      <selection activeCell="A78" sqref="A78"/>
    </sheetView>
  </sheetViews>
  <sheetFormatPr defaultColWidth="11.42578125" defaultRowHeight="20.25" outlineLevelCol="1" x14ac:dyDescent="0.3"/>
  <cols>
    <col min="1" max="1" width="101.140625" style="2" customWidth="1"/>
    <col min="2" max="2" width="43.42578125" customWidth="1" outlineLevel="1"/>
    <col min="3" max="3" width="5" style="23" customWidth="1"/>
    <col min="4" max="4" width="34.42578125" customWidth="1" outlineLevel="1"/>
    <col min="5" max="5" width="4.7109375" style="23" customWidth="1"/>
  </cols>
  <sheetData>
    <row r="1" spans="1:5" ht="66.75" customHeight="1" x14ac:dyDescent="0.25">
      <c r="A1" s="13" t="s">
        <v>579</v>
      </c>
      <c r="B1" s="20"/>
      <c r="C1" s="306" t="s">
        <v>377</v>
      </c>
      <c r="D1" s="20"/>
      <c r="E1" s="307" t="s">
        <v>581</v>
      </c>
    </row>
    <row r="2" spans="1:5" ht="76.5" customHeight="1" x14ac:dyDescent="0.2">
      <c r="A2" s="303" t="s">
        <v>580</v>
      </c>
      <c r="B2" s="21" t="str">
        <f>A6</f>
        <v>A) Acquisizione e progressione del personale</v>
      </c>
      <c r="C2" s="306"/>
      <c r="D2" s="297" t="s">
        <v>582</v>
      </c>
      <c r="E2" s="306"/>
    </row>
    <row r="3" spans="1:5" ht="53.25" customHeight="1" x14ac:dyDescent="0.2">
      <c r="A3" s="304"/>
      <c r="B3" s="21" t="str">
        <f>A16</f>
        <v>B) Affidamento di lavori, servizi e forniture</v>
      </c>
      <c r="C3" s="306"/>
      <c r="D3" s="297" t="s">
        <v>583</v>
      </c>
      <c r="E3" s="306"/>
    </row>
    <row r="4" spans="1:5" ht="38.25" x14ac:dyDescent="0.2">
      <c r="A4" s="304"/>
      <c r="B4" s="21" t="str">
        <f>A32</f>
        <v>C) Provvedimenti ampliativi della sfera giuridica dei destinatari privi di effetto economico diretto ed immediato per il destinatario</v>
      </c>
      <c r="C4" s="306"/>
      <c r="D4" s="299" t="s">
        <v>584</v>
      </c>
      <c r="E4" s="306"/>
    </row>
    <row r="5" spans="1:5" ht="286.5" customHeight="1" x14ac:dyDescent="0.2">
      <c r="A5" s="305"/>
      <c r="B5" s="21" t="str">
        <f>A54</f>
        <v>D) Provvedimenti ampliativi della sfera giuridica dei destinatari con effetto economico diretto ed immediato per il destinatario -</v>
      </c>
      <c r="C5" s="306"/>
      <c r="D5" s="18"/>
      <c r="E5" s="306"/>
    </row>
    <row r="6" spans="1:5" ht="15.75" x14ac:dyDescent="0.25">
      <c r="A6" s="6" t="s">
        <v>3</v>
      </c>
      <c r="B6" s="143" t="str">
        <f>A61</f>
        <v>E) Sorveglianza e controlli</v>
      </c>
      <c r="C6" s="306"/>
      <c r="D6" s="18"/>
      <c r="E6" s="306"/>
    </row>
    <row r="7" spans="1:5" ht="25.5" x14ac:dyDescent="0.2">
      <c r="A7" s="216" t="s">
        <v>369</v>
      </c>
      <c r="B7" s="143" t="str">
        <f>A74</f>
        <v>F) Internazionalizzazione e promozione del sistema economico</v>
      </c>
      <c r="C7" s="306"/>
      <c r="D7" s="18"/>
      <c r="E7" s="306"/>
    </row>
    <row r="8" spans="1:5" ht="15" x14ac:dyDescent="0.2">
      <c r="A8" s="149" t="s">
        <v>209</v>
      </c>
      <c r="B8" s="143" t="str">
        <f>A80</f>
        <v>G) Risoluzione delle controversie</v>
      </c>
      <c r="C8" s="306"/>
      <c r="D8" s="18"/>
      <c r="E8" s="306"/>
    </row>
    <row r="9" spans="1:5" ht="31.5" customHeight="1" x14ac:dyDescent="0.2">
      <c r="A9" s="149" t="s">
        <v>207</v>
      </c>
      <c r="B9" s="143" t="str">
        <f>A85</f>
        <v>B) BIS: Contratti pubblici - procedure di approvvigionamento</v>
      </c>
      <c r="C9" s="306"/>
      <c r="D9" s="18"/>
      <c r="E9" s="306"/>
    </row>
    <row r="10" spans="1:5" ht="15" x14ac:dyDescent="0.2">
      <c r="A10" s="4" t="s">
        <v>87</v>
      </c>
      <c r="B10" s="18"/>
      <c r="C10" s="306"/>
      <c r="D10" s="18"/>
      <c r="E10" s="306"/>
    </row>
    <row r="11" spans="1:5" ht="15" x14ac:dyDescent="0.2">
      <c r="A11" s="149" t="s">
        <v>208</v>
      </c>
      <c r="B11" s="18"/>
      <c r="C11" s="306"/>
      <c r="D11" s="18"/>
      <c r="E11" s="306"/>
    </row>
    <row r="12" spans="1:5" ht="15" x14ac:dyDescent="0.2">
      <c r="A12" s="149" t="s">
        <v>357</v>
      </c>
      <c r="B12" s="18"/>
      <c r="C12" s="306"/>
      <c r="D12" s="18"/>
      <c r="E12" s="306"/>
    </row>
    <row r="13" spans="1:5" ht="15" x14ac:dyDescent="0.2">
      <c r="A13" s="4" t="s">
        <v>358</v>
      </c>
      <c r="B13" s="18"/>
      <c r="C13" s="306"/>
      <c r="D13" s="18"/>
      <c r="E13" s="306"/>
    </row>
    <row r="14" spans="1:5" ht="15" x14ac:dyDescent="0.2">
      <c r="A14" s="4" t="s">
        <v>367</v>
      </c>
      <c r="B14" s="18"/>
      <c r="C14" s="306"/>
      <c r="D14" s="18"/>
      <c r="E14" s="306"/>
    </row>
    <row r="15" spans="1:5" ht="15" x14ac:dyDescent="0.2">
      <c r="A15" s="26"/>
      <c r="B15" s="18"/>
      <c r="C15" s="306"/>
      <c r="D15" s="18"/>
      <c r="E15" s="306"/>
    </row>
    <row r="16" spans="1:5" ht="15.75" x14ac:dyDescent="0.25">
      <c r="A16" s="6" t="s">
        <v>4</v>
      </c>
      <c r="B16" s="18"/>
      <c r="C16" s="306"/>
      <c r="D16" s="18"/>
      <c r="E16" s="306"/>
    </row>
    <row r="17" spans="1:5" ht="14.25" x14ac:dyDescent="0.2">
      <c r="A17" s="216" t="s">
        <v>370</v>
      </c>
      <c r="B17" s="18"/>
      <c r="C17" s="306"/>
      <c r="D17" s="18"/>
      <c r="E17" s="306"/>
    </row>
    <row r="18" spans="1:5" ht="15" x14ac:dyDescent="0.2">
      <c r="A18" s="4" t="s">
        <v>6</v>
      </c>
      <c r="B18" s="18"/>
      <c r="C18" s="306"/>
      <c r="D18" s="18"/>
      <c r="E18" s="306"/>
    </row>
    <row r="19" spans="1:5" ht="15" x14ac:dyDescent="0.2">
      <c r="A19" s="4" t="s">
        <v>7</v>
      </c>
      <c r="B19" s="18"/>
      <c r="C19" s="306"/>
      <c r="D19" s="18"/>
      <c r="E19" s="306"/>
    </row>
    <row r="20" spans="1:5" ht="15" x14ac:dyDescent="0.2">
      <c r="A20" s="4" t="s">
        <v>8</v>
      </c>
      <c r="B20" s="18"/>
      <c r="C20" s="306"/>
      <c r="D20" s="18"/>
      <c r="E20" s="306"/>
    </row>
    <row r="21" spans="1:5" ht="15" x14ac:dyDescent="0.2">
      <c r="A21" s="4" t="s">
        <v>368</v>
      </c>
      <c r="B21" s="18"/>
      <c r="C21" s="306"/>
      <c r="D21" s="18"/>
      <c r="E21" s="306"/>
    </row>
    <row r="22" spans="1:5" ht="15" x14ac:dyDescent="0.2">
      <c r="A22" s="4" t="s">
        <v>10</v>
      </c>
      <c r="B22" s="18"/>
      <c r="C22" s="306"/>
      <c r="D22" s="18"/>
      <c r="E22" s="306"/>
    </row>
    <row r="23" spans="1:5" ht="15" x14ac:dyDescent="0.2">
      <c r="A23" s="4" t="s">
        <v>11</v>
      </c>
      <c r="B23" s="18"/>
      <c r="C23" s="306"/>
      <c r="D23" s="18"/>
      <c r="E23" s="306"/>
    </row>
    <row r="24" spans="1:5" ht="15" x14ac:dyDescent="0.2">
      <c r="A24" s="4" t="s">
        <v>12</v>
      </c>
      <c r="B24" s="18"/>
      <c r="C24" s="306"/>
      <c r="D24" s="18"/>
      <c r="E24" s="306"/>
    </row>
    <row r="25" spans="1:5" ht="15" x14ac:dyDescent="0.2">
      <c r="A25" s="4" t="s">
        <v>13</v>
      </c>
      <c r="B25" s="18"/>
      <c r="C25" s="306"/>
      <c r="D25" s="18"/>
      <c r="E25" s="306"/>
    </row>
    <row r="26" spans="1:5" ht="15" x14ac:dyDescent="0.2">
      <c r="A26" s="4" t="s">
        <v>14</v>
      </c>
      <c r="B26" s="18"/>
      <c r="C26" s="306"/>
      <c r="D26" s="18"/>
      <c r="E26" s="306"/>
    </row>
    <row r="27" spans="1:5" ht="15" x14ac:dyDescent="0.2">
      <c r="A27" s="4" t="s">
        <v>5</v>
      </c>
      <c r="B27" s="18"/>
      <c r="C27" s="306"/>
      <c r="D27" s="18"/>
      <c r="E27" s="306"/>
    </row>
    <row r="28" spans="1:5" ht="15" x14ac:dyDescent="0.2">
      <c r="A28" s="4" t="s">
        <v>15</v>
      </c>
      <c r="B28" s="18"/>
      <c r="C28" s="306"/>
      <c r="D28" s="18"/>
      <c r="E28" s="306"/>
    </row>
    <row r="29" spans="1:5" ht="15" x14ac:dyDescent="0.2">
      <c r="A29" s="4" t="s">
        <v>16</v>
      </c>
      <c r="B29" s="18"/>
      <c r="C29" s="306"/>
      <c r="D29" s="18"/>
      <c r="E29" s="306"/>
    </row>
    <row r="30" spans="1:5" ht="30" x14ac:dyDescent="0.2">
      <c r="A30" s="4" t="s">
        <v>19</v>
      </c>
      <c r="B30" s="18"/>
      <c r="C30" s="306"/>
      <c r="D30" s="18"/>
      <c r="E30" s="306"/>
    </row>
    <row r="31" spans="1:5" ht="15" x14ac:dyDescent="0.2">
      <c r="A31" s="26"/>
      <c r="B31" s="18"/>
      <c r="C31" s="306"/>
      <c r="D31" s="18"/>
      <c r="E31" s="306"/>
    </row>
    <row r="32" spans="1:5" ht="31.5" x14ac:dyDescent="0.25">
      <c r="A32" s="6" t="s">
        <v>17</v>
      </c>
      <c r="B32" s="18"/>
      <c r="C32" s="306"/>
      <c r="D32" s="18"/>
      <c r="E32" s="306"/>
    </row>
    <row r="33" spans="1:5" ht="15" x14ac:dyDescent="0.2">
      <c r="A33" s="163" t="s">
        <v>222</v>
      </c>
      <c r="B33" s="18"/>
      <c r="C33" s="306"/>
      <c r="D33" s="18"/>
      <c r="E33" s="306"/>
    </row>
    <row r="34" spans="1:5" ht="30" x14ac:dyDescent="0.2">
      <c r="A34" s="162" t="s">
        <v>223</v>
      </c>
      <c r="B34" s="18"/>
      <c r="C34" s="306"/>
      <c r="D34" s="18"/>
      <c r="E34" s="306"/>
    </row>
    <row r="35" spans="1:5" ht="14.25" x14ac:dyDescent="0.2">
      <c r="A35" s="216" t="s">
        <v>371</v>
      </c>
      <c r="B35" s="18"/>
      <c r="C35" s="306"/>
      <c r="D35" s="18"/>
      <c r="E35" s="306"/>
    </row>
    <row r="36" spans="1:5" ht="15" x14ac:dyDescent="0.2">
      <c r="A36" s="149" t="s">
        <v>224</v>
      </c>
      <c r="B36" s="18"/>
      <c r="C36" s="306"/>
      <c r="D36" s="18"/>
      <c r="E36" s="306"/>
    </row>
    <row r="37" spans="1:5" ht="15" x14ac:dyDescent="0.2">
      <c r="A37" s="149" t="s">
        <v>384</v>
      </c>
      <c r="B37" s="18"/>
      <c r="C37" s="306"/>
      <c r="D37" s="18"/>
      <c r="E37" s="306"/>
    </row>
    <row r="38" spans="1:5" ht="15" x14ac:dyDescent="0.2">
      <c r="A38" s="149" t="s">
        <v>225</v>
      </c>
      <c r="B38" s="18"/>
      <c r="C38" s="306"/>
      <c r="D38" s="18"/>
      <c r="E38" s="306"/>
    </row>
    <row r="39" spans="1:5" ht="15" x14ac:dyDescent="0.2">
      <c r="A39" s="149" t="s">
        <v>226</v>
      </c>
      <c r="B39" s="18"/>
      <c r="C39" s="306"/>
      <c r="D39" s="18"/>
      <c r="E39" s="306"/>
    </row>
    <row r="40" spans="1:5" ht="15" x14ac:dyDescent="0.2">
      <c r="A40" s="149" t="s">
        <v>227</v>
      </c>
      <c r="B40" s="18"/>
      <c r="C40" s="306"/>
      <c r="D40" s="18"/>
      <c r="E40" s="306"/>
    </row>
    <row r="41" spans="1:5" ht="15" x14ac:dyDescent="0.2">
      <c r="A41" s="149" t="s">
        <v>228</v>
      </c>
      <c r="B41" s="18"/>
      <c r="C41" s="306"/>
      <c r="D41" s="18"/>
      <c r="E41" s="306"/>
    </row>
    <row r="42" spans="1:5" ht="15" x14ac:dyDescent="0.2">
      <c r="A42" s="149" t="s">
        <v>229</v>
      </c>
      <c r="B42" s="18"/>
      <c r="C42" s="306"/>
      <c r="D42" s="18"/>
      <c r="E42" s="306"/>
    </row>
    <row r="43" spans="1:5" ht="15" x14ac:dyDescent="0.2">
      <c r="A43" s="217" t="s">
        <v>230</v>
      </c>
      <c r="B43" s="18"/>
      <c r="C43" s="306"/>
      <c r="D43" s="18"/>
      <c r="E43" s="306"/>
    </row>
    <row r="44" spans="1:5" ht="15" x14ac:dyDescent="0.2">
      <c r="A44" s="162" t="s">
        <v>231</v>
      </c>
      <c r="B44" s="18"/>
      <c r="C44" s="306"/>
      <c r="D44" s="18"/>
      <c r="E44" s="306"/>
    </row>
    <row r="45" spans="1:5" ht="14.25" x14ac:dyDescent="0.2">
      <c r="A45" s="216" t="s">
        <v>372</v>
      </c>
      <c r="B45" s="18"/>
      <c r="C45" s="306"/>
      <c r="D45" s="18"/>
      <c r="E45" s="306"/>
    </row>
    <row r="46" spans="1:5" ht="15" x14ac:dyDescent="0.2">
      <c r="A46" s="149" t="s">
        <v>249</v>
      </c>
      <c r="B46" s="18"/>
      <c r="C46" s="306"/>
      <c r="D46" s="18"/>
      <c r="E46" s="306"/>
    </row>
    <row r="47" spans="1:5" ht="15" x14ac:dyDescent="0.2">
      <c r="A47" s="149" t="s">
        <v>232</v>
      </c>
      <c r="B47" s="18"/>
      <c r="C47" s="306"/>
      <c r="D47" s="18"/>
      <c r="E47" s="306"/>
    </row>
    <row r="48" spans="1:5" ht="15" x14ac:dyDescent="0.2">
      <c r="A48" s="162" t="s">
        <v>233</v>
      </c>
      <c r="B48" s="18"/>
      <c r="C48" s="306"/>
      <c r="D48" s="18"/>
      <c r="E48" s="306"/>
    </row>
    <row r="49" spans="1:5" ht="15" x14ac:dyDescent="0.2">
      <c r="A49" s="149" t="s">
        <v>234</v>
      </c>
      <c r="B49" s="18"/>
      <c r="C49" s="306"/>
      <c r="D49" s="18"/>
      <c r="E49" s="306"/>
    </row>
    <row r="50" spans="1:5" ht="15" x14ac:dyDescent="0.2">
      <c r="A50" s="149" t="s">
        <v>250</v>
      </c>
      <c r="B50" s="18"/>
      <c r="C50" s="306"/>
      <c r="D50" s="18"/>
      <c r="E50" s="306"/>
    </row>
    <row r="51" spans="1:5" ht="15" x14ac:dyDescent="0.2">
      <c r="A51" s="162" t="s">
        <v>235</v>
      </c>
      <c r="B51" s="18"/>
      <c r="C51" s="306"/>
      <c r="D51" s="18"/>
      <c r="E51" s="306"/>
    </row>
    <row r="52" spans="1:5" ht="15" x14ac:dyDescent="0.2">
      <c r="A52" s="149" t="s">
        <v>236</v>
      </c>
      <c r="B52" s="18"/>
      <c r="C52" s="306"/>
      <c r="D52" s="18"/>
      <c r="E52" s="306"/>
    </row>
    <row r="53" spans="1:5" ht="15" x14ac:dyDescent="0.2">
      <c r="A53" s="26"/>
      <c r="B53" s="18"/>
      <c r="C53" s="306"/>
      <c r="D53" s="18"/>
      <c r="E53" s="306"/>
    </row>
    <row r="54" spans="1:5" ht="31.5" x14ac:dyDescent="0.25">
      <c r="A54" s="6" t="s">
        <v>596</v>
      </c>
      <c r="B54" s="18"/>
      <c r="C54" s="306"/>
      <c r="D54" s="18"/>
      <c r="E54" s="306"/>
    </row>
    <row r="55" spans="1:5" ht="15" x14ac:dyDescent="0.2">
      <c r="A55" s="162" t="s">
        <v>237</v>
      </c>
      <c r="B55" s="18"/>
      <c r="C55" s="306"/>
      <c r="D55" s="18"/>
      <c r="E55" s="306"/>
    </row>
    <row r="56" spans="1:5" ht="14.25" x14ac:dyDescent="0.2">
      <c r="A56" s="216" t="s">
        <v>382</v>
      </c>
      <c r="B56" s="18"/>
      <c r="C56" s="306"/>
      <c r="D56" s="18"/>
      <c r="E56" s="306"/>
    </row>
    <row r="57" spans="1:5" ht="15" x14ac:dyDescent="0.2">
      <c r="A57" s="149" t="s">
        <v>238</v>
      </c>
      <c r="B57" s="18"/>
      <c r="C57" s="306"/>
      <c r="D57" s="18"/>
      <c r="E57" s="306"/>
    </row>
    <row r="58" spans="1:5" ht="14.25" x14ac:dyDescent="0.2">
      <c r="A58" s="216" t="s">
        <v>383</v>
      </c>
      <c r="B58" s="18"/>
      <c r="C58" s="306"/>
      <c r="D58" s="18"/>
      <c r="E58" s="306"/>
    </row>
    <row r="59" spans="1:5" ht="15" x14ac:dyDescent="0.2">
      <c r="A59" s="149" t="s">
        <v>373</v>
      </c>
      <c r="B59" s="18"/>
      <c r="C59" s="306"/>
      <c r="D59" s="18"/>
      <c r="E59" s="306"/>
    </row>
    <row r="60" spans="1:5" ht="15" x14ac:dyDescent="0.2">
      <c r="A60" s="26"/>
      <c r="B60" s="18"/>
      <c r="C60" s="306"/>
      <c r="D60" s="18"/>
      <c r="E60" s="306"/>
    </row>
    <row r="61" spans="1:5" ht="15.75" x14ac:dyDescent="0.25">
      <c r="A61" s="161" t="s">
        <v>239</v>
      </c>
      <c r="B61" s="18"/>
      <c r="C61" s="306"/>
      <c r="D61" s="18"/>
      <c r="E61" s="306"/>
    </row>
    <row r="62" spans="1:5" ht="14.25" x14ac:dyDescent="0.2">
      <c r="A62" s="216" t="s">
        <v>372</v>
      </c>
      <c r="B62" s="18"/>
      <c r="C62" s="306"/>
      <c r="D62" s="18"/>
      <c r="E62" s="306"/>
    </row>
    <row r="63" spans="1:5" ht="15" x14ac:dyDescent="0.2">
      <c r="A63" s="162" t="s">
        <v>235</v>
      </c>
      <c r="B63" s="18"/>
      <c r="C63" s="306"/>
      <c r="D63" s="18"/>
      <c r="E63" s="306"/>
    </row>
    <row r="64" spans="1:5" ht="15" x14ac:dyDescent="0.2">
      <c r="A64" s="149" t="s">
        <v>240</v>
      </c>
      <c r="B64" s="18"/>
      <c r="C64" s="306"/>
      <c r="D64" s="18"/>
      <c r="E64" s="306"/>
    </row>
    <row r="65" spans="1:5" ht="15" x14ac:dyDescent="0.2">
      <c r="A65" s="162" t="s">
        <v>241</v>
      </c>
      <c r="B65" s="18"/>
      <c r="C65" s="306"/>
      <c r="D65" s="18"/>
      <c r="E65" s="306"/>
    </row>
    <row r="66" spans="1:5" ht="15" x14ac:dyDescent="0.2">
      <c r="A66" s="149" t="s">
        <v>242</v>
      </c>
      <c r="B66" s="18"/>
      <c r="C66" s="306"/>
      <c r="D66" s="18"/>
      <c r="E66" s="306"/>
    </row>
    <row r="67" spans="1:5" ht="15" x14ac:dyDescent="0.2">
      <c r="A67" s="149" t="s">
        <v>243</v>
      </c>
      <c r="B67" s="18"/>
      <c r="C67" s="306"/>
      <c r="D67" s="18"/>
      <c r="E67" s="306"/>
    </row>
    <row r="68" spans="1:5" ht="15" x14ac:dyDescent="0.2">
      <c r="A68" s="149" t="s">
        <v>244</v>
      </c>
      <c r="B68" s="18"/>
      <c r="C68" s="306"/>
      <c r="D68" s="18"/>
      <c r="E68" s="306"/>
    </row>
    <row r="69" spans="1:5" ht="15" x14ac:dyDescent="0.2">
      <c r="A69" s="149" t="s">
        <v>245</v>
      </c>
      <c r="B69" s="18"/>
      <c r="C69" s="306"/>
      <c r="D69" s="18"/>
      <c r="E69" s="306"/>
    </row>
    <row r="70" spans="1:5" ht="15" x14ac:dyDescent="0.2">
      <c r="A70" s="162" t="s">
        <v>246</v>
      </c>
      <c r="B70" s="18"/>
      <c r="C70" s="306"/>
      <c r="D70" s="18"/>
      <c r="E70" s="306"/>
    </row>
    <row r="71" spans="1:5" ht="15" x14ac:dyDescent="0.2">
      <c r="A71" s="149" t="s">
        <v>247</v>
      </c>
      <c r="B71" s="18"/>
      <c r="C71" s="306"/>
      <c r="D71" s="18"/>
      <c r="E71" s="306"/>
    </row>
    <row r="72" spans="1:5" ht="15" x14ac:dyDescent="0.2">
      <c r="A72" s="149" t="s">
        <v>248</v>
      </c>
      <c r="B72" s="18"/>
      <c r="C72" s="306"/>
      <c r="D72" s="18"/>
      <c r="E72" s="306"/>
    </row>
    <row r="73" spans="1:5" ht="15" x14ac:dyDescent="0.2">
      <c r="A73" s="26"/>
      <c r="B73" s="18"/>
      <c r="C73" s="306"/>
      <c r="D73" s="18"/>
      <c r="E73" s="306"/>
    </row>
    <row r="74" spans="1:5" ht="15.75" x14ac:dyDescent="0.25">
      <c r="A74" s="6" t="s">
        <v>677</v>
      </c>
      <c r="B74" s="18"/>
      <c r="C74" s="306"/>
      <c r="D74" s="18"/>
      <c r="E74" s="306"/>
    </row>
    <row r="75" spans="1:5" ht="14.25" x14ac:dyDescent="0.2">
      <c r="A75" s="216" t="s">
        <v>400</v>
      </c>
      <c r="B75" s="18"/>
      <c r="C75" s="306"/>
      <c r="D75" s="18"/>
      <c r="E75" s="306"/>
    </row>
    <row r="76" spans="1:5" ht="30" x14ac:dyDescent="0.2">
      <c r="A76" s="149" t="s">
        <v>374</v>
      </c>
      <c r="B76" s="18"/>
      <c r="C76" s="306"/>
      <c r="D76" s="18"/>
      <c r="E76" s="306"/>
    </row>
    <row r="77" spans="1:5" ht="15" x14ac:dyDescent="0.2">
      <c r="A77" s="149" t="s">
        <v>375</v>
      </c>
      <c r="B77" s="18"/>
      <c r="C77" s="306"/>
      <c r="D77" s="18"/>
      <c r="E77" s="306"/>
    </row>
    <row r="78" spans="1:5" ht="15" x14ac:dyDescent="0.2">
      <c r="A78" s="149" t="s">
        <v>376</v>
      </c>
      <c r="B78" s="18"/>
      <c r="C78" s="306"/>
      <c r="D78" s="18"/>
      <c r="E78" s="306"/>
    </row>
    <row r="79" spans="1:5" ht="15" x14ac:dyDescent="0.2">
      <c r="A79" s="26"/>
      <c r="B79" s="18"/>
      <c r="C79" s="306"/>
      <c r="D79" s="18"/>
      <c r="E79" s="306"/>
    </row>
    <row r="80" spans="1:5" ht="15" customHeight="1" x14ac:dyDescent="0.2">
      <c r="A80" s="229" t="s">
        <v>404</v>
      </c>
      <c r="B80" s="18"/>
      <c r="C80" s="306"/>
      <c r="D80" s="18"/>
      <c r="E80" s="306"/>
    </row>
    <row r="81" spans="1:5" ht="14.25" x14ac:dyDescent="0.2">
      <c r="A81" s="216" t="s">
        <v>405</v>
      </c>
      <c r="B81" s="18"/>
      <c r="C81" s="306"/>
      <c r="D81" s="18"/>
      <c r="E81" s="306"/>
    </row>
    <row r="82" spans="1:5" ht="15" customHeight="1" x14ac:dyDescent="0.2">
      <c r="A82" s="227" t="s">
        <v>402</v>
      </c>
      <c r="B82" s="18"/>
      <c r="C82" s="306"/>
      <c r="D82" s="18"/>
      <c r="E82" s="306"/>
    </row>
    <row r="83" spans="1:5" ht="15" customHeight="1" x14ac:dyDescent="0.2">
      <c r="A83" s="227" t="s">
        <v>403</v>
      </c>
      <c r="B83" s="18"/>
      <c r="C83" s="306"/>
      <c r="D83" s="18"/>
      <c r="E83" s="306"/>
    </row>
    <row r="84" spans="1:5" x14ac:dyDescent="0.3">
      <c r="A84" s="26"/>
      <c r="B84" s="18"/>
      <c r="C84" s="245"/>
      <c r="D84" s="18"/>
      <c r="E84" s="245"/>
    </row>
    <row r="85" spans="1:5" ht="15" customHeight="1" x14ac:dyDescent="0.3">
      <c r="A85" s="249" t="s">
        <v>537</v>
      </c>
      <c r="B85" s="18"/>
      <c r="C85" s="245"/>
      <c r="D85" s="18"/>
      <c r="E85" s="245"/>
    </row>
    <row r="86" spans="1:5" x14ac:dyDescent="0.3">
      <c r="A86" s="216" t="s">
        <v>370</v>
      </c>
      <c r="B86" s="18"/>
      <c r="C86" s="245"/>
      <c r="D86" s="18"/>
      <c r="E86" s="245"/>
    </row>
    <row r="87" spans="1:5" x14ac:dyDescent="0.3">
      <c r="A87" s="149" t="s">
        <v>529</v>
      </c>
      <c r="B87" s="18"/>
      <c r="C87" s="246"/>
      <c r="D87" s="18"/>
      <c r="E87" s="246"/>
    </row>
    <row r="88" spans="1:5" x14ac:dyDescent="0.3">
      <c r="A88" s="149" t="s">
        <v>530</v>
      </c>
      <c r="B88" s="18"/>
      <c r="C88" s="246"/>
      <c r="D88" s="18"/>
      <c r="E88" s="246"/>
    </row>
    <row r="89" spans="1:5" x14ac:dyDescent="0.3">
      <c r="A89" s="149" t="s">
        <v>531</v>
      </c>
      <c r="B89" s="18"/>
      <c r="C89" s="246"/>
      <c r="D89" s="18"/>
      <c r="E89" s="246"/>
    </row>
    <row r="90" spans="1:5" x14ac:dyDescent="0.3">
      <c r="A90" s="149" t="s">
        <v>532</v>
      </c>
      <c r="B90" s="18"/>
      <c r="C90" s="246"/>
      <c r="D90" s="18"/>
      <c r="E90" s="246"/>
    </row>
    <row r="91" spans="1:5" x14ac:dyDescent="0.3">
      <c r="A91" s="149" t="s">
        <v>533</v>
      </c>
      <c r="B91" s="18"/>
      <c r="C91" s="246"/>
      <c r="D91" s="18"/>
      <c r="E91" s="246"/>
    </row>
    <row r="92" spans="1:5" x14ac:dyDescent="0.3">
      <c r="A92" s="149" t="s">
        <v>534</v>
      </c>
      <c r="B92" s="18"/>
      <c r="C92" s="246"/>
      <c r="D92" s="18"/>
      <c r="E92" s="246"/>
    </row>
  </sheetData>
  <sheetProtection selectLockedCells="1" selectUnlockedCells="1"/>
  <mergeCells count="3">
    <mergeCell ref="A2:A5"/>
    <mergeCell ref="C1:C83"/>
    <mergeCell ref="E1:E83"/>
  </mergeCells>
  <pageMargins left="0.75" right="0.75" top="1" bottom="1" header="0.5" footer="0.5"/>
  <pageSetup paperSize="9" orientation="landscape" horizontalDpi="4294967292" verticalDpi="4294967292"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2"/>
  <sheetViews>
    <sheetView zoomScale="80" zoomScaleNormal="80" workbookViewId="0">
      <selection activeCell="A9" sqref="A9"/>
    </sheetView>
  </sheetViews>
  <sheetFormatPr defaultRowHeight="12.75" x14ac:dyDescent="0.2"/>
  <cols>
    <col min="1" max="1" width="53.28515625" customWidth="1"/>
    <col min="2" max="3" width="2.140625" customWidth="1"/>
    <col min="4" max="4" width="53.28515625" customWidth="1"/>
    <col min="5" max="6" width="2.140625" customWidth="1"/>
    <col min="7" max="7" width="53.28515625" customWidth="1"/>
    <col min="8" max="8" width="2.140625" customWidth="1"/>
  </cols>
  <sheetData>
    <row r="1" spans="1:8" ht="15" thickBot="1" x14ac:dyDescent="0.25">
      <c r="A1" s="81" t="str">
        <f>'Aree di rischio '!A87</f>
        <v>B.01 Programmazione del fabbisogno</v>
      </c>
      <c r="B1" s="63"/>
      <c r="C1" s="63"/>
      <c r="D1" s="63"/>
      <c r="E1" s="63"/>
      <c r="F1" s="63"/>
      <c r="G1" s="63"/>
      <c r="H1" s="63"/>
    </row>
    <row r="2" spans="1:8" x14ac:dyDescent="0.2">
      <c r="A2" s="366" t="s">
        <v>387</v>
      </c>
      <c r="B2" s="367"/>
      <c r="C2" s="64"/>
      <c r="D2" s="368" t="s">
        <v>385</v>
      </c>
      <c r="E2" s="367"/>
      <c r="F2" s="64"/>
      <c r="G2" s="368" t="s">
        <v>386</v>
      </c>
      <c r="H2" s="369"/>
    </row>
    <row r="3" spans="1:8" ht="13.5" thickBot="1" x14ac:dyDescent="0.25">
      <c r="A3" s="376"/>
      <c r="B3" s="377"/>
      <c r="C3" s="65"/>
      <c r="D3" s="377"/>
      <c r="E3" s="377"/>
      <c r="F3" s="65"/>
      <c r="G3" s="377"/>
      <c r="H3" s="378"/>
    </row>
    <row r="4" spans="1:8" x14ac:dyDescent="0.2">
      <c r="A4" s="59" t="s">
        <v>34</v>
      </c>
      <c r="B4" s="66"/>
      <c r="C4" s="67"/>
      <c r="D4" s="60" t="s">
        <v>42</v>
      </c>
      <c r="E4" s="66"/>
      <c r="F4" s="67"/>
      <c r="G4" s="60"/>
      <c r="H4" s="68"/>
    </row>
    <row r="5" spans="1:8" ht="102" x14ac:dyDescent="0.2">
      <c r="A5" s="15" t="s">
        <v>41</v>
      </c>
      <c r="B5" s="66"/>
      <c r="C5" s="67"/>
      <c r="D5" s="69" t="s">
        <v>43</v>
      </c>
      <c r="E5" s="66"/>
      <c r="F5" s="67"/>
      <c r="G5" s="16" t="s">
        <v>79</v>
      </c>
      <c r="H5" s="68"/>
    </row>
    <row r="6" spans="1:8" x14ac:dyDescent="0.2">
      <c r="A6" s="70" t="s">
        <v>35</v>
      </c>
      <c r="B6" s="71">
        <v>1</v>
      </c>
      <c r="C6" s="67"/>
      <c r="D6" s="71" t="s">
        <v>44</v>
      </c>
      <c r="E6" s="71">
        <v>1</v>
      </c>
      <c r="F6" s="67"/>
      <c r="G6" s="71" t="s">
        <v>83</v>
      </c>
      <c r="H6" s="72"/>
    </row>
    <row r="7" spans="1:8" x14ac:dyDescent="0.2">
      <c r="A7" s="70" t="s">
        <v>360</v>
      </c>
      <c r="B7" s="71"/>
      <c r="C7" s="67"/>
      <c r="D7" s="71" t="s">
        <v>45</v>
      </c>
      <c r="E7" s="71"/>
      <c r="F7" s="67"/>
      <c r="G7" s="71" t="s">
        <v>82</v>
      </c>
      <c r="H7" s="72">
        <v>2</v>
      </c>
    </row>
    <row r="8" spans="1:8" x14ac:dyDescent="0.2">
      <c r="A8" s="70" t="s">
        <v>359</v>
      </c>
      <c r="B8" s="71"/>
      <c r="C8" s="67"/>
      <c r="D8" s="71" t="s">
        <v>46</v>
      </c>
      <c r="E8" s="71"/>
      <c r="F8" s="67"/>
      <c r="G8" s="71" t="s">
        <v>81</v>
      </c>
      <c r="H8" s="72"/>
    </row>
    <row r="9" spans="1:8" ht="25.5" x14ac:dyDescent="0.2">
      <c r="A9" s="70" t="s">
        <v>39</v>
      </c>
      <c r="B9" s="71"/>
      <c r="C9" s="67"/>
      <c r="D9" s="71" t="s">
        <v>47</v>
      </c>
      <c r="E9" s="71"/>
      <c r="F9" s="67"/>
      <c r="G9" s="71" t="s">
        <v>113</v>
      </c>
      <c r="H9" s="72"/>
    </row>
    <row r="10" spans="1:8" x14ac:dyDescent="0.2">
      <c r="A10" s="70" t="s">
        <v>38</v>
      </c>
      <c r="B10" s="71"/>
      <c r="C10" s="67"/>
      <c r="D10" s="71" t="s">
        <v>48</v>
      </c>
      <c r="E10" s="71"/>
      <c r="F10" s="67"/>
      <c r="G10" s="71" t="s">
        <v>80</v>
      </c>
      <c r="H10" s="72"/>
    </row>
    <row r="11" spans="1:8" x14ac:dyDescent="0.2">
      <c r="A11" s="73"/>
      <c r="B11" s="74"/>
      <c r="C11" s="74"/>
      <c r="D11" s="74"/>
      <c r="E11" s="74"/>
      <c r="F11" s="74"/>
      <c r="G11" s="74"/>
      <c r="H11" s="75"/>
    </row>
    <row r="12" spans="1:8" x14ac:dyDescent="0.2">
      <c r="A12" s="59" t="s">
        <v>49</v>
      </c>
      <c r="B12" s="66"/>
      <c r="C12" s="74"/>
      <c r="D12" s="60" t="s">
        <v>50</v>
      </c>
      <c r="E12" s="66"/>
      <c r="F12" s="74"/>
      <c r="G12" s="370"/>
      <c r="H12" s="371"/>
    </row>
    <row r="13" spans="1:8" ht="76.5" x14ac:dyDescent="0.2">
      <c r="A13" s="17" t="s">
        <v>51</v>
      </c>
      <c r="B13" s="66"/>
      <c r="C13" s="74"/>
      <c r="D13" s="16" t="s">
        <v>84</v>
      </c>
      <c r="E13" s="66"/>
      <c r="F13" s="74"/>
      <c r="G13" s="370"/>
      <c r="H13" s="371"/>
    </row>
    <row r="14" spans="1:8" x14ac:dyDescent="0.2">
      <c r="A14" s="76" t="s">
        <v>52</v>
      </c>
      <c r="B14" s="71"/>
      <c r="C14" s="74"/>
      <c r="D14" s="71" t="s">
        <v>54</v>
      </c>
      <c r="E14" s="71">
        <v>1</v>
      </c>
      <c r="F14" s="74"/>
      <c r="G14" s="370"/>
      <c r="H14" s="371"/>
    </row>
    <row r="15" spans="1:8" ht="25.5" x14ac:dyDescent="0.2">
      <c r="A15" s="70" t="s">
        <v>53</v>
      </c>
      <c r="B15" s="71">
        <v>5</v>
      </c>
      <c r="C15" s="74"/>
      <c r="D15" s="71" t="s">
        <v>55</v>
      </c>
      <c r="E15" s="71"/>
      <c r="F15" s="74"/>
      <c r="G15" s="370"/>
      <c r="H15" s="371"/>
    </row>
    <row r="16" spans="1:8" x14ac:dyDescent="0.2">
      <c r="A16" s="73"/>
      <c r="B16" s="74"/>
      <c r="C16" s="74"/>
      <c r="D16" s="74"/>
      <c r="E16" s="74"/>
      <c r="F16" s="74"/>
      <c r="G16" s="370"/>
      <c r="H16" s="371"/>
    </row>
    <row r="17" spans="1:8" x14ac:dyDescent="0.2">
      <c r="A17" s="59" t="s">
        <v>56</v>
      </c>
      <c r="B17" s="66"/>
      <c r="C17" s="74"/>
      <c r="D17" s="60" t="s">
        <v>57</v>
      </c>
      <c r="E17" s="66"/>
      <c r="F17" s="74"/>
      <c r="G17" s="370"/>
      <c r="H17" s="371"/>
    </row>
    <row r="18" spans="1:8" ht="38.25" x14ac:dyDescent="0.2">
      <c r="A18" s="17" t="s">
        <v>58</v>
      </c>
      <c r="B18" s="66"/>
      <c r="C18" s="74"/>
      <c r="D18" s="16" t="s">
        <v>59</v>
      </c>
      <c r="E18" s="66"/>
      <c r="F18" s="74"/>
      <c r="G18" s="370"/>
      <c r="H18" s="371"/>
    </row>
    <row r="19" spans="1:8" x14ac:dyDescent="0.2">
      <c r="A19" s="76" t="s">
        <v>60</v>
      </c>
      <c r="B19" s="71">
        <v>1</v>
      </c>
      <c r="C19" s="74"/>
      <c r="D19" s="71" t="s">
        <v>54</v>
      </c>
      <c r="E19" s="71">
        <v>0</v>
      </c>
      <c r="F19" s="74"/>
      <c r="G19" s="370"/>
      <c r="H19" s="371"/>
    </row>
    <row r="20" spans="1:8" x14ac:dyDescent="0.2">
      <c r="A20" s="76" t="s">
        <v>110</v>
      </c>
      <c r="B20" s="71"/>
      <c r="C20" s="74"/>
      <c r="D20" s="71" t="s">
        <v>61</v>
      </c>
      <c r="E20" s="71"/>
      <c r="F20" s="74"/>
      <c r="G20" s="370"/>
      <c r="H20" s="371"/>
    </row>
    <row r="21" spans="1:8" x14ac:dyDescent="0.2">
      <c r="A21" s="76" t="s">
        <v>111</v>
      </c>
      <c r="B21" s="71"/>
      <c r="C21" s="74"/>
      <c r="D21" s="71" t="s">
        <v>62</v>
      </c>
      <c r="E21" s="71"/>
      <c r="F21" s="74"/>
      <c r="G21" s="370"/>
      <c r="H21" s="371"/>
    </row>
    <row r="22" spans="1:8" x14ac:dyDescent="0.2">
      <c r="A22" s="76"/>
      <c r="B22" s="71"/>
      <c r="C22" s="74"/>
      <c r="D22" s="71" t="s">
        <v>63</v>
      </c>
      <c r="E22" s="71"/>
      <c r="F22" s="74"/>
      <c r="G22" s="370"/>
      <c r="H22" s="371"/>
    </row>
    <row r="23" spans="1:8" x14ac:dyDescent="0.2">
      <c r="A23" s="76"/>
      <c r="B23" s="71"/>
      <c r="C23" s="74"/>
      <c r="D23" s="71" t="s">
        <v>64</v>
      </c>
      <c r="E23" s="71"/>
      <c r="F23" s="74"/>
      <c r="G23" s="370"/>
      <c r="H23" s="371"/>
    </row>
    <row r="24" spans="1:8" x14ac:dyDescent="0.2">
      <c r="A24" s="76"/>
      <c r="B24" s="71"/>
      <c r="C24" s="74"/>
      <c r="D24" s="77" t="s">
        <v>112</v>
      </c>
      <c r="E24" s="77"/>
      <c r="F24" s="74"/>
      <c r="G24" s="370"/>
      <c r="H24" s="371"/>
    </row>
    <row r="25" spans="1:8" x14ac:dyDescent="0.2">
      <c r="A25" s="73"/>
      <c r="B25" s="74"/>
      <c r="C25" s="74"/>
      <c r="D25" s="74"/>
      <c r="E25" s="74"/>
      <c r="F25" s="74"/>
      <c r="G25" s="370"/>
      <c r="H25" s="371"/>
    </row>
    <row r="26" spans="1:8" x14ac:dyDescent="0.2">
      <c r="A26" s="59" t="s">
        <v>65</v>
      </c>
      <c r="B26" s="66"/>
      <c r="C26" s="74"/>
      <c r="D26" s="60" t="s">
        <v>66</v>
      </c>
      <c r="E26" s="66"/>
      <c r="F26" s="74"/>
      <c r="G26" s="370"/>
      <c r="H26" s="371"/>
    </row>
    <row r="27" spans="1:8" ht="51" x14ac:dyDescent="0.2">
      <c r="A27" s="17" t="s">
        <v>67</v>
      </c>
      <c r="B27" s="66"/>
      <c r="C27" s="74"/>
      <c r="D27" s="16" t="s">
        <v>71</v>
      </c>
      <c r="E27" s="66"/>
      <c r="F27" s="74"/>
      <c r="G27" s="370"/>
      <c r="H27" s="371"/>
    </row>
    <row r="28" spans="1:8" x14ac:dyDescent="0.2">
      <c r="A28" s="76" t="s">
        <v>68</v>
      </c>
      <c r="B28" s="71"/>
      <c r="C28" s="74"/>
      <c r="D28" s="71" t="s">
        <v>72</v>
      </c>
      <c r="E28" s="71"/>
      <c r="F28" s="74"/>
      <c r="G28" s="370"/>
      <c r="H28" s="371"/>
    </row>
    <row r="29" spans="1:8" ht="38.25" x14ac:dyDescent="0.2">
      <c r="A29" s="179" t="s">
        <v>339</v>
      </c>
      <c r="B29" s="71"/>
      <c r="C29" s="74"/>
      <c r="D29" s="71" t="s">
        <v>73</v>
      </c>
      <c r="E29" s="71">
        <v>2</v>
      </c>
      <c r="F29" s="74"/>
      <c r="G29" s="370"/>
      <c r="H29" s="371"/>
    </row>
    <row r="30" spans="1:8" ht="25.5" x14ac:dyDescent="0.2">
      <c r="A30" s="70" t="s">
        <v>70</v>
      </c>
      <c r="B30" s="71">
        <v>5</v>
      </c>
      <c r="C30" s="74"/>
      <c r="D30" s="83" t="s">
        <v>74</v>
      </c>
      <c r="E30" s="71"/>
      <c r="F30" s="74"/>
      <c r="G30" s="370"/>
      <c r="H30" s="371"/>
    </row>
    <row r="31" spans="1:8" x14ac:dyDescent="0.2">
      <c r="A31" s="76"/>
      <c r="B31" s="71"/>
      <c r="C31" s="74"/>
      <c r="D31" s="71" t="s">
        <v>75</v>
      </c>
      <c r="E31" s="71"/>
      <c r="F31" s="74"/>
      <c r="G31" s="370"/>
      <c r="H31" s="371"/>
    </row>
    <row r="32" spans="1:8" x14ac:dyDescent="0.2">
      <c r="A32" s="76"/>
      <c r="B32" s="71"/>
      <c r="C32" s="74"/>
      <c r="D32" s="71" t="s">
        <v>76</v>
      </c>
      <c r="E32" s="71"/>
      <c r="F32" s="74"/>
      <c r="G32" s="370"/>
      <c r="H32" s="371"/>
    </row>
    <row r="33" spans="1:8" x14ac:dyDescent="0.2">
      <c r="A33" s="73"/>
      <c r="B33" s="74"/>
      <c r="C33" s="74"/>
      <c r="D33" s="74"/>
      <c r="E33" s="74"/>
      <c r="F33" s="74"/>
      <c r="G33" s="370"/>
      <c r="H33" s="371"/>
    </row>
    <row r="34" spans="1:8" x14ac:dyDescent="0.2">
      <c r="A34" s="59" t="s">
        <v>77</v>
      </c>
      <c r="B34" s="66"/>
      <c r="C34" s="74"/>
      <c r="D34" s="374"/>
      <c r="E34" s="374"/>
      <c r="F34" s="374"/>
      <c r="G34" s="370"/>
      <c r="H34" s="371"/>
    </row>
    <row r="35" spans="1:8" ht="63.75" x14ac:dyDescent="0.2">
      <c r="A35" s="17" t="s">
        <v>78</v>
      </c>
      <c r="B35" s="66"/>
      <c r="C35" s="74"/>
      <c r="D35" s="374"/>
      <c r="E35" s="374"/>
      <c r="F35" s="374"/>
      <c r="G35" s="370"/>
      <c r="H35" s="371"/>
    </row>
    <row r="36" spans="1:8" x14ac:dyDescent="0.2">
      <c r="A36" s="76" t="s">
        <v>54</v>
      </c>
      <c r="B36" s="71">
        <v>1</v>
      </c>
      <c r="C36" s="74"/>
      <c r="D36" s="374"/>
      <c r="E36" s="374"/>
      <c r="F36" s="374"/>
      <c r="G36" s="370"/>
      <c r="H36" s="371"/>
    </row>
    <row r="37" spans="1:8" ht="13.5" thickBot="1" x14ac:dyDescent="0.25">
      <c r="A37" s="78" t="s">
        <v>55</v>
      </c>
      <c r="B37" s="79"/>
      <c r="C37" s="80"/>
      <c r="D37" s="375"/>
      <c r="E37" s="375"/>
      <c r="F37" s="375"/>
      <c r="G37" s="372"/>
      <c r="H37" s="373"/>
    </row>
    <row r="38" spans="1:8" ht="15" thickBot="1" x14ac:dyDescent="0.25">
      <c r="A38" s="81" t="str">
        <f>'Aree di rischio '!A88</f>
        <v>B.02 Progettazione della strategia di acquisto</v>
      </c>
      <c r="B38" s="63"/>
      <c r="C38" s="63"/>
      <c r="D38" s="63"/>
      <c r="E38" s="63"/>
      <c r="F38" s="63"/>
      <c r="G38" s="63"/>
      <c r="H38" s="63"/>
    </row>
    <row r="39" spans="1:8" x14ac:dyDescent="0.2">
      <c r="A39" s="366" t="s">
        <v>387</v>
      </c>
      <c r="B39" s="367"/>
      <c r="C39" s="64"/>
      <c r="D39" s="368" t="s">
        <v>385</v>
      </c>
      <c r="E39" s="367"/>
      <c r="F39" s="64"/>
      <c r="G39" s="368" t="s">
        <v>386</v>
      </c>
      <c r="H39" s="369"/>
    </row>
    <row r="40" spans="1:8" ht="13.5" thickBot="1" x14ac:dyDescent="0.25">
      <c r="A40" s="376"/>
      <c r="B40" s="377"/>
      <c r="C40" s="65"/>
      <c r="D40" s="377"/>
      <c r="E40" s="377"/>
      <c r="F40" s="65"/>
      <c r="G40" s="377"/>
      <c r="H40" s="378"/>
    </row>
    <row r="41" spans="1:8" x14ac:dyDescent="0.2">
      <c r="A41" s="59" t="s">
        <v>34</v>
      </c>
      <c r="B41" s="66"/>
      <c r="C41" s="67"/>
      <c r="D41" s="60" t="s">
        <v>42</v>
      </c>
      <c r="E41" s="66"/>
      <c r="F41" s="67"/>
      <c r="G41" s="60"/>
      <c r="H41" s="68"/>
    </row>
    <row r="42" spans="1:8" ht="102" x14ac:dyDescent="0.2">
      <c r="A42" s="15" t="s">
        <v>41</v>
      </c>
      <c r="B42" s="66"/>
      <c r="C42" s="67"/>
      <c r="D42" s="69" t="s">
        <v>43</v>
      </c>
      <c r="E42" s="66"/>
      <c r="F42" s="67"/>
      <c r="G42" s="16" t="s">
        <v>79</v>
      </c>
      <c r="H42" s="68"/>
    </row>
    <row r="43" spans="1:8" x14ac:dyDescent="0.2">
      <c r="A43" s="70" t="s">
        <v>35</v>
      </c>
      <c r="B43" s="71"/>
      <c r="C43" s="67"/>
      <c r="D43" s="71" t="s">
        <v>44</v>
      </c>
      <c r="E43" s="71">
        <v>1</v>
      </c>
      <c r="F43" s="67"/>
      <c r="G43" s="71" t="s">
        <v>83</v>
      </c>
      <c r="H43" s="72"/>
    </row>
    <row r="44" spans="1:8" x14ac:dyDescent="0.2">
      <c r="A44" s="70" t="s">
        <v>360</v>
      </c>
      <c r="B44" s="71">
        <v>2</v>
      </c>
      <c r="C44" s="67"/>
      <c r="D44" s="71" t="s">
        <v>45</v>
      </c>
      <c r="E44" s="71"/>
      <c r="F44" s="67"/>
      <c r="G44" s="71" t="s">
        <v>82</v>
      </c>
      <c r="H44" s="72">
        <v>2</v>
      </c>
    </row>
    <row r="45" spans="1:8" x14ac:dyDescent="0.2">
      <c r="A45" s="70" t="s">
        <v>359</v>
      </c>
      <c r="B45" s="71"/>
      <c r="C45" s="67"/>
      <c r="D45" s="71" t="s">
        <v>46</v>
      </c>
      <c r="E45" s="71"/>
      <c r="F45" s="67"/>
      <c r="G45" s="71" t="s">
        <v>81</v>
      </c>
      <c r="H45" s="72"/>
    </row>
    <row r="46" spans="1:8" ht="25.5" x14ac:dyDescent="0.2">
      <c r="A46" s="70" t="s">
        <v>39</v>
      </c>
      <c r="B46" s="71"/>
      <c r="C46" s="67"/>
      <c r="D46" s="71" t="s">
        <v>47</v>
      </c>
      <c r="E46" s="71"/>
      <c r="F46" s="67"/>
      <c r="G46" s="71" t="s">
        <v>113</v>
      </c>
      <c r="H46" s="72"/>
    </row>
    <row r="47" spans="1:8" x14ac:dyDescent="0.2">
      <c r="A47" s="70" t="s">
        <v>38</v>
      </c>
      <c r="B47" s="71"/>
      <c r="C47" s="67"/>
      <c r="D47" s="71" t="s">
        <v>48</v>
      </c>
      <c r="E47" s="71"/>
      <c r="F47" s="67"/>
      <c r="G47" s="71" t="s">
        <v>80</v>
      </c>
      <c r="H47" s="72"/>
    </row>
    <row r="48" spans="1:8" x14ac:dyDescent="0.2">
      <c r="A48" s="73"/>
      <c r="B48" s="74"/>
      <c r="C48" s="74"/>
      <c r="D48" s="74"/>
      <c r="E48" s="74"/>
      <c r="F48" s="74"/>
      <c r="G48" s="74"/>
      <c r="H48" s="75"/>
    </row>
    <row r="49" spans="1:8" x14ac:dyDescent="0.2">
      <c r="A49" s="59" t="s">
        <v>49</v>
      </c>
      <c r="B49" s="66"/>
      <c r="C49" s="74"/>
      <c r="D49" s="60" t="s">
        <v>50</v>
      </c>
      <c r="E49" s="66"/>
      <c r="F49" s="74"/>
      <c r="G49" s="370"/>
      <c r="H49" s="371"/>
    </row>
    <row r="50" spans="1:8" ht="76.5" x14ac:dyDescent="0.2">
      <c r="A50" s="17" t="s">
        <v>51</v>
      </c>
      <c r="B50" s="66"/>
      <c r="C50" s="74"/>
      <c r="D50" s="16" t="s">
        <v>84</v>
      </c>
      <c r="E50" s="66"/>
      <c r="F50" s="74"/>
      <c r="G50" s="370"/>
      <c r="H50" s="371"/>
    </row>
    <row r="51" spans="1:8" x14ac:dyDescent="0.2">
      <c r="A51" s="76" t="s">
        <v>52</v>
      </c>
      <c r="B51" s="71"/>
      <c r="C51" s="74"/>
      <c r="D51" s="71" t="s">
        <v>54</v>
      </c>
      <c r="E51" s="71">
        <v>1</v>
      </c>
      <c r="F51" s="74"/>
      <c r="G51" s="370"/>
      <c r="H51" s="371"/>
    </row>
    <row r="52" spans="1:8" x14ac:dyDescent="0.2">
      <c r="A52" s="76" t="s">
        <v>53</v>
      </c>
      <c r="B52" s="71">
        <v>5</v>
      </c>
      <c r="C52" s="74"/>
      <c r="D52" s="71" t="s">
        <v>55</v>
      </c>
      <c r="E52" s="71"/>
      <c r="F52" s="74"/>
      <c r="G52" s="370"/>
      <c r="H52" s="371"/>
    </row>
    <row r="53" spans="1:8" x14ac:dyDescent="0.2">
      <c r="A53" s="73"/>
      <c r="B53" s="74"/>
      <c r="C53" s="74"/>
      <c r="D53" s="74"/>
      <c r="E53" s="74"/>
      <c r="F53" s="74"/>
      <c r="G53" s="370"/>
      <c r="H53" s="371"/>
    </row>
    <row r="54" spans="1:8" x14ac:dyDescent="0.2">
      <c r="A54" s="59" t="s">
        <v>56</v>
      </c>
      <c r="B54" s="66"/>
      <c r="C54" s="74"/>
      <c r="D54" s="60" t="s">
        <v>57</v>
      </c>
      <c r="E54" s="66"/>
      <c r="F54" s="74"/>
      <c r="G54" s="370"/>
      <c r="H54" s="371"/>
    </row>
    <row r="55" spans="1:8" ht="38.25" x14ac:dyDescent="0.2">
      <c r="A55" s="17" t="s">
        <v>58</v>
      </c>
      <c r="B55" s="66"/>
      <c r="C55" s="74"/>
      <c r="D55" s="16" t="s">
        <v>59</v>
      </c>
      <c r="E55" s="66"/>
      <c r="F55" s="74"/>
      <c r="G55" s="370"/>
      <c r="H55" s="371"/>
    </row>
    <row r="56" spans="1:8" x14ac:dyDescent="0.2">
      <c r="A56" s="76" t="s">
        <v>60</v>
      </c>
      <c r="B56" s="71">
        <v>1</v>
      </c>
      <c r="C56" s="74"/>
      <c r="D56" s="71" t="s">
        <v>54</v>
      </c>
      <c r="E56" s="71">
        <v>0</v>
      </c>
      <c r="F56" s="74"/>
      <c r="G56" s="370"/>
      <c r="H56" s="371"/>
    </row>
    <row r="57" spans="1:8" x14ac:dyDescent="0.2">
      <c r="A57" s="76" t="s">
        <v>110</v>
      </c>
      <c r="B57" s="71"/>
      <c r="C57" s="74"/>
      <c r="D57" s="71" t="s">
        <v>61</v>
      </c>
      <c r="E57" s="71"/>
      <c r="F57" s="74"/>
      <c r="G57" s="370"/>
      <c r="H57" s="371"/>
    </row>
    <row r="58" spans="1:8" x14ac:dyDescent="0.2">
      <c r="A58" s="76" t="s">
        <v>111</v>
      </c>
      <c r="B58" s="71"/>
      <c r="C58" s="74"/>
      <c r="D58" s="71" t="s">
        <v>62</v>
      </c>
      <c r="E58" s="71"/>
      <c r="F58" s="74"/>
      <c r="G58" s="370"/>
      <c r="H58" s="371"/>
    </row>
    <row r="59" spans="1:8" x14ac:dyDescent="0.2">
      <c r="A59" s="76"/>
      <c r="B59" s="71"/>
      <c r="C59" s="74"/>
      <c r="D59" s="71" t="s">
        <v>63</v>
      </c>
      <c r="E59" s="71"/>
      <c r="F59" s="74"/>
      <c r="G59" s="370"/>
      <c r="H59" s="371"/>
    </row>
    <row r="60" spans="1:8" x14ac:dyDescent="0.2">
      <c r="A60" s="76"/>
      <c r="B60" s="71"/>
      <c r="C60" s="74"/>
      <c r="D60" s="71" t="s">
        <v>64</v>
      </c>
      <c r="E60" s="71"/>
      <c r="F60" s="74"/>
      <c r="G60" s="370"/>
      <c r="H60" s="371"/>
    </row>
    <row r="61" spans="1:8" x14ac:dyDescent="0.2">
      <c r="A61" s="76"/>
      <c r="B61" s="71"/>
      <c r="C61" s="74"/>
      <c r="D61" s="77" t="s">
        <v>112</v>
      </c>
      <c r="E61" s="77"/>
      <c r="F61" s="74"/>
      <c r="G61" s="370"/>
      <c r="H61" s="371"/>
    </row>
    <row r="62" spans="1:8" x14ac:dyDescent="0.2">
      <c r="A62" s="73"/>
      <c r="B62" s="74"/>
      <c r="C62" s="74"/>
      <c r="D62" s="74"/>
      <c r="E62" s="74"/>
      <c r="F62" s="74"/>
      <c r="G62" s="370"/>
      <c r="H62" s="371"/>
    </row>
    <row r="63" spans="1:8" x14ac:dyDescent="0.2">
      <c r="A63" s="59" t="s">
        <v>65</v>
      </c>
      <c r="B63" s="66"/>
      <c r="C63" s="74"/>
      <c r="D63" s="60" t="s">
        <v>66</v>
      </c>
      <c r="E63" s="66"/>
      <c r="F63" s="74"/>
      <c r="G63" s="370"/>
      <c r="H63" s="371"/>
    </row>
    <row r="64" spans="1:8" ht="51" x14ac:dyDescent="0.2">
      <c r="A64" s="17" t="s">
        <v>67</v>
      </c>
      <c r="B64" s="66"/>
      <c r="C64" s="74"/>
      <c r="D64" s="16" t="s">
        <v>71</v>
      </c>
      <c r="E64" s="66"/>
      <c r="F64" s="74"/>
      <c r="G64" s="370"/>
      <c r="H64" s="371"/>
    </row>
    <row r="65" spans="1:8" x14ac:dyDescent="0.2">
      <c r="A65" s="76" t="s">
        <v>68</v>
      </c>
      <c r="B65" s="71"/>
      <c r="C65" s="74"/>
      <c r="D65" s="71" t="s">
        <v>72</v>
      </c>
      <c r="E65" s="71"/>
      <c r="F65" s="74"/>
      <c r="G65" s="370"/>
      <c r="H65" s="371"/>
    </row>
    <row r="66" spans="1:8" ht="38.25" x14ac:dyDescent="0.2">
      <c r="A66" s="179" t="s">
        <v>339</v>
      </c>
      <c r="B66" s="71"/>
      <c r="C66" s="74"/>
      <c r="D66" s="71" t="s">
        <v>73</v>
      </c>
      <c r="E66" s="71"/>
      <c r="F66" s="74"/>
      <c r="G66" s="370"/>
      <c r="H66" s="371"/>
    </row>
    <row r="67" spans="1:8" ht="25.5" x14ac:dyDescent="0.2">
      <c r="A67" s="70" t="s">
        <v>70</v>
      </c>
      <c r="B67" s="71">
        <v>5</v>
      </c>
      <c r="C67" s="74"/>
      <c r="D67" s="83" t="s">
        <v>74</v>
      </c>
      <c r="E67" s="71"/>
      <c r="F67" s="74"/>
      <c r="G67" s="370"/>
      <c r="H67" s="371"/>
    </row>
    <row r="68" spans="1:8" x14ac:dyDescent="0.2">
      <c r="A68" s="76"/>
      <c r="B68" s="71"/>
      <c r="C68" s="74"/>
      <c r="D68" s="71" t="s">
        <v>75</v>
      </c>
      <c r="E68" s="71"/>
      <c r="F68" s="74"/>
      <c r="G68" s="370"/>
      <c r="H68" s="371"/>
    </row>
    <row r="69" spans="1:8" x14ac:dyDescent="0.2">
      <c r="A69" s="76"/>
      <c r="B69" s="71"/>
      <c r="C69" s="74"/>
      <c r="D69" s="71" t="s">
        <v>76</v>
      </c>
      <c r="E69" s="71">
        <v>5</v>
      </c>
      <c r="F69" s="74"/>
      <c r="G69" s="370"/>
      <c r="H69" s="371"/>
    </row>
    <row r="70" spans="1:8" x14ac:dyDescent="0.2">
      <c r="A70" s="73"/>
      <c r="B70" s="74"/>
      <c r="C70" s="74"/>
      <c r="D70" s="74"/>
      <c r="E70" s="74"/>
      <c r="F70" s="74"/>
      <c r="G70" s="370"/>
      <c r="H70" s="371"/>
    </row>
    <row r="71" spans="1:8" x14ac:dyDescent="0.2">
      <c r="A71" s="59" t="s">
        <v>77</v>
      </c>
      <c r="B71" s="66"/>
      <c r="C71" s="74"/>
      <c r="D71" s="374"/>
      <c r="E71" s="374"/>
      <c r="F71" s="374"/>
      <c r="G71" s="370"/>
      <c r="H71" s="371"/>
    </row>
    <row r="72" spans="1:8" ht="63.75" x14ac:dyDescent="0.2">
      <c r="A72" s="17" t="s">
        <v>78</v>
      </c>
      <c r="B72" s="66"/>
      <c r="C72" s="74"/>
      <c r="D72" s="374"/>
      <c r="E72" s="374"/>
      <c r="F72" s="374"/>
      <c r="G72" s="370"/>
      <c r="H72" s="371"/>
    </row>
    <row r="73" spans="1:8" x14ac:dyDescent="0.2">
      <c r="A73" s="76" t="s">
        <v>54</v>
      </c>
      <c r="B73" s="71"/>
      <c r="C73" s="74"/>
      <c r="D73" s="374"/>
      <c r="E73" s="374"/>
      <c r="F73" s="374"/>
      <c r="G73" s="370"/>
      <c r="H73" s="371"/>
    </row>
    <row r="74" spans="1:8" ht="13.5" thickBot="1" x14ac:dyDescent="0.25">
      <c r="A74" s="78" t="s">
        <v>55</v>
      </c>
      <c r="B74" s="79">
        <v>5</v>
      </c>
      <c r="C74" s="80"/>
      <c r="D74" s="375"/>
      <c r="E74" s="375"/>
      <c r="F74" s="375"/>
      <c r="G74" s="372"/>
      <c r="H74" s="373"/>
    </row>
    <row r="75" spans="1:8" ht="15" thickBot="1" x14ac:dyDescent="0.25">
      <c r="A75" s="81" t="str">
        <f>'Aree di rischio '!A89</f>
        <v>B.03 Selezione del contraente</v>
      </c>
      <c r="B75" s="63"/>
      <c r="C75" s="63"/>
      <c r="D75" s="63"/>
      <c r="E75" s="63"/>
      <c r="F75" s="63"/>
      <c r="G75" s="63"/>
      <c r="H75" s="63"/>
    </row>
    <row r="76" spans="1:8" x14ac:dyDescent="0.2">
      <c r="A76" s="366" t="s">
        <v>387</v>
      </c>
      <c r="B76" s="367"/>
      <c r="C76" s="64"/>
      <c r="D76" s="368" t="s">
        <v>385</v>
      </c>
      <c r="E76" s="367"/>
      <c r="F76" s="64"/>
      <c r="G76" s="368" t="s">
        <v>386</v>
      </c>
      <c r="H76" s="369"/>
    </row>
    <row r="77" spans="1:8" ht="13.5" thickBot="1" x14ac:dyDescent="0.25">
      <c r="A77" s="376"/>
      <c r="B77" s="377"/>
      <c r="C77" s="65"/>
      <c r="D77" s="377"/>
      <c r="E77" s="377"/>
      <c r="F77" s="65"/>
      <c r="G77" s="377"/>
      <c r="H77" s="378"/>
    </row>
    <row r="78" spans="1:8" x14ac:dyDescent="0.2">
      <c r="A78" s="59" t="s">
        <v>34</v>
      </c>
      <c r="B78" s="66"/>
      <c r="C78" s="67"/>
      <c r="D78" s="60" t="s">
        <v>42</v>
      </c>
      <c r="E78" s="66"/>
      <c r="F78" s="67"/>
      <c r="G78" s="60"/>
      <c r="H78" s="68"/>
    </row>
    <row r="79" spans="1:8" ht="102" x14ac:dyDescent="0.2">
      <c r="A79" s="15" t="s">
        <v>41</v>
      </c>
      <c r="B79" s="66"/>
      <c r="C79" s="67"/>
      <c r="D79" s="69" t="s">
        <v>43</v>
      </c>
      <c r="E79" s="66"/>
      <c r="F79" s="67"/>
      <c r="G79" s="16" t="s">
        <v>79</v>
      </c>
      <c r="H79" s="68"/>
    </row>
    <row r="80" spans="1:8" x14ac:dyDescent="0.2">
      <c r="A80" s="70" t="s">
        <v>35</v>
      </c>
      <c r="B80" s="71"/>
      <c r="C80" s="67"/>
      <c r="D80" s="71" t="s">
        <v>44</v>
      </c>
      <c r="E80" s="71">
        <v>1</v>
      </c>
      <c r="F80" s="67"/>
      <c r="G80" s="71" t="s">
        <v>83</v>
      </c>
      <c r="H80" s="72"/>
    </row>
    <row r="81" spans="1:8" x14ac:dyDescent="0.2">
      <c r="A81" s="70" t="s">
        <v>36</v>
      </c>
      <c r="B81" s="71">
        <v>2</v>
      </c>
      <c r="C81" s="67"/>
      <c r="D81" s="71" t="s">
        <v>45</v>
      </c>
      <c r="E81" s="71"/>
      <c r="F81" s="67"/>
      <c r="G81" s="71" t="s">
        <v>82</v>
      </c>
      <c r="H81" s="72">
        <v>2</v>
      </c>
    </row>
    <row r="82" spans="1:8" x14ac:dyDescent="0.2">
      <c r="A82" s="70" t="s">
        <v>37</v>
      </c>
      <c r="B82" s="71"/>
      <c r="C82" s="67"/>
      <c r="D82" s="71" t="s">
        <v>46</v>
      </c>
      <c r="E82" s="71"/>
      <c r="F82" s="67"/>
      <c r="G82" s="71" t="s">
        <v>81</v>
      </c>
      <c r="H82" s="72"/>
    </row>
    <row r="83" spans="1:8" ht="25.5" x14ac:dyDescent="0.2">
      <c r="A83" s="70" t="s">
        <v>39</v>
      </c>
      <c r="B83" s="71"/>
      <c r="C83" s="67"/>
      <c r="D83" s="71" t="s">
        <v>47</v>
      </c>
      <c r="E83" s="71"/>
      <c r="F83" s="67"/>
      <c r="G83" s="71" t="s">
        <v>113</v>
      </c>
      <c r="H83" s="72"/>
    </row>
    <row r="84" spans="1:8" x14ac:dyDescent="0.2">
      <c r="A84" s="70" t="s">
        <v>38</v>
      </c>
      <c r="B84" s="71"/>
      <c r="C84" s="67"/>
      <c r="D84" s="71" t="s">
        <v>48</v>
      </c>
      <c r="E84" s="71"/>
      <c r="F84" s="67"/>
      <c r="G84" s="71" t="s">
        <v>80</v>
      </c>
      <c r="H84" s="72"/>
    </row>
    <row r="85" spans="1:8" x14ac:dyDescent="0.2">
      <c r="A85" s="73"/>
      <c r="B85" s="74"/>
      <c r="C85" s="74"/>
      <c r="D85" s="74"/>
      <c r="E85" s="74"/>
      <c r="F85" s="74"/>
      <c r="G85" s="74"/>
      <c r="H85" s="75"/>
    </row>
    <row r="86" spans="1:8" x14ac:dyDescent="0.2">
      <c r="A86" s="59" t="s">
        <v>49</v>
      </c>
      <c r="B86" s="66"/>
      <c r="C86" s="74"/>
      <c r="D86" s="60" t="s">
        <v>50</v>
      </c>
      <c r="E86" s="66"/>
      <c r="F86" s="74"/>
      <c r="G86" s="370"/>
      <c r="H86" s="371"/>
    </row>
    <row r="87" spans="1:8" ht="76.5" x14ac:dyDescent="0.2">
      <c r="A87" s="17" t="s">
        <v>51</v>
      </c>
      <c r="B87" s="66"/>
      <c r="C87" s="74"/>
      <c r="D87" s="16" t="s">
        <v>84</v>
      </c>
      <c r="E87" s="66"/>
      <c r="F87" s="74"/>
      <c r="G87" s="370"/>
      <c r="H87" s="371"/>
    </row>
    <row r="88" spans="1:8" x14ac:dyDescent="0.2">
      <c r="A88" s="76" t="s">
        <v>52</v>
      </c>
      <c r="B88" s="71"/>
      <c r="C88" s="74"/>
      <c r="D88" s="71" t="s">
        <v>54</v>
      </c>
      <c r="E88" s="71">
        <v>1</v>
      </c>
      <c r="F88" s="74"/>
      <c r="G88" s="370"/>
      <c r="H88" s="371"/>
    </row>
    <row r="89" spans="1:8" x14ac:dyDescent="0.2">
      <c r="A89" s="76" t="s">
        <v>53</v>
      </c>
      <c r="B89" s="71">
        <v>5</v>
      </c>
      <c r="C89" s="74"/>
      <c r="D89" s="71" t="s">
        <v>55</v>
      </c>
      <c r="E89" s="71"/>
      <c r="F89" s="74"/>
      <c r="G89" s="370"/>
      <c r="H89" s="371"/>
    </row>
    <row r="90" spans="1:8" x14ac:dyDescent="0.2">
      <c r="A90" s="73"/>
      <c r="B90" s="74"/>
      <c r="C90" s="74"/>
      <c r="D90" s="74"/>
      <c r="E90" s="74"/>
      <c r="F90" s="74"/>
      <c r="G90" s="370"/>
      <c r="H90" s="371"/>
    </row>
    <row r="91" spans="1:8" x14ac:dyDescent="0.2">
      <c r="A91" s="59" t="s">
        <v>56</v>
      </c>
      <c r="B91" s="66"/>
      <c r="C91" s="74"/>
      <c r="D91" s="60" t="s">
        <v>57</v>
      </c>
      <c r="E91" s="66"/>
      <c r="F91" s="74"/>
      <c r="G91" s="370"/>
      <c r="H91" s="371"/>
    </row>
    <row r="92" spans="1:8" ht="38.25" x14ac:dyDescent="0.2">
      <c r="A92" s="17" t="s">
        <v>58</v>
      </c>
      <c r="B92" s="66"/>
      <c r="C92" s="74"/>
      <c r="D92" s="16" t="s">
        <v>59</v>
      </c>
      <c r="E92" s="66"/>
      <c r="F92" s="74"/>
      <c r="G92" s="370"/>
      <c r="H92" s="371"/>
    </row>
    <row r="93" spans="1:8" x14ac:dyDescent="0.2">
      <c r="A93" s="76" t="s">
        <v>60</v>
      </c>
      <c r="B93" s="71">
        <v>1</v>
      </c>
      <c r="C93" s="74"/>
      <c r="D93" s="71" t="s">
        <v>54</v>
      </c>
      <c r="E93" s="71">
        <v>0</v>
      </c>
      <c r="F93" s="74"/>
      <c r="G93" s="370"/>
      <c r="H93" s="371"/>
    </row>
    <row r="94" spans="1:8" x14ac:dyDescent="0.2">
      <c r="A94" s="76" t="s">
        <v>110</v>
      </c>
      <c r="B94" s="71"/>
      <c r="C94" s="74"/>
      <c r="D94" s="71" t="s">
        <v>61</v>
      </c>
      <c r="E94" s="71"/>
      <c r="F94" s="74"/>
      <c r="G94" s="370"/>
      <c r="H94" s="371"/>
    </row>
    <row r="95" spans="1:8" x14ac:dyDescent="0.2">
      <c r="A95" s="76" t="s">
        <v>111</v>
      </c>
      <c r="B95" s="71"/>
      <c r="C95" s="74"/>
      <c r="D95" s="71" t="s">
        <v>62</v>
      </c>
      <c r="E95" s="71"/>
      <c r="F95" s="74"/>
      <c r="G95" s="370"/>
      <c r="H95" s="371"/>
    </row>
    <row r="96" spans="1:8" x14ac:dyDescent="0.2">
      <c r="A96" s="76"/>
      <c r="B96" s="71"/>
      <c r="C96" s="74"/>
      <c r="D96" s="71" t="s">
        <v>63</v>
      </c>
      <c r="E96" s="71"/>
      <c r="F96" s="74"/>
      <c r="G96" s="370"/>
      <c r="H96" s="371"/>
    </row>
    <row r="97" spans="1:8" x14ac:dyDescent="0.2">
      <c r="A97" s="76"/>
      <c r="B97" s="71"/>
      <c r="C97" s="74"/>
      <c r="D97" s="71" t="s">
        <v>64</v>
      </c>
      <c r="E97" s="71"/>
      <c r="F97" s="74"/>
      <c r="G97" s="370"/>
      <c r="H97" s="371"/>
    </row>
    <row r="98" spans="1:8" x14ac:dyDescent="0.2">
      <c r="A98" s="76"/>
      <c r="B98" s="71"/>
      <c r="C98" s="74"/>
      <c r="D98" s="77" t="s">
        <v>112</v>
      </c>
      <c r="E98" s="77"/>
      <c r="F98" s="74"/>
      <c r="G98" s="370"/>
      <c r="H98" s="371"/>
    </row>
    <row r="99" spans="1:8" x14ac:dyDescent="0.2">
      <c r="A99" s="73"/>
      <c r="B99" s="74"/>
      <c r="C99" s="74"/>
      <c r="D99" s="74"/>
      <c r="E99" s="74"/>
      <c r="F99" s="74"/>
      <c r="G99" s="370"/>
      <c r="H99" s="371"/>
    </row>
    <row r="100" spans="1:8" x14ac:dyDescent="0.2">
      <c r="A100" s="59" t="s">
        <v>65</v>
      </c>
      <c r="B100" s="66"/>
      <c r="C100" s="74"/>
      <c r="D100" s="60" t="s">
        <v>66</v>
      </c>
      <c r="E100" s="66"/>
      <c r="F100" s="74"/>
      <c r="G100" s="370"/>
      <c r="H100" s="371"/>
    </row>
    <row r="101" spans="1:8" ht="51" x14ac:dyDescent="0.2">
      <c r="A101" s="17" t="s">
        <v>67</v>
      </c>
      <c r="B101" s="66"/>
      <c r="C101" s="74"/>
      <c r="D101" s="16" t="s">
        <v>71</v>
      </c>
      <c r="E101" s="66"/>
      <c r="F101" s="74"/>
      <c r="G101" s="370"/>
      <c r="H101" s="371"/>
    </row>
    <row r="102" spans="1:8" x14ac:dyDescent="0.2">
      <c r="A102" s="76" t="s">
        <v>68</v>
      </c>
      <c r="B102" s="71"/>
      <c r="C102" s="74"/>
      <c r="D102" s="71" t="s">
        <v>72</v>
      </c>
      <c r="E102" s="71"/>
      <c r="F102" s="74"/>
      <c r="G102" s="370"/>
      <c r="H102" s="371"/>
    </row>
    <row r="103" spans="1:8" ht="38.25" x14ac:dyDescent="0.2">
      <c r="A103" s="179" t="s">
        <v>339</v>
      </c>
      <c r="B103" s="71"/>
      <c r="C103" s="74"/>
      <c r="D103" s="71" t="s">
        <v>73</v>
      </c>
      <c r="E103" s="71"/>
      <c r="F103" s="74"/>
      <c r="G103" s="370"/>
      <c r="H103" s="371"/>
    </row>
    <row r="104" spans="1:8" ht="25.5" x14ac:dyDescent="0.2">
      <c r="A104" s="70" t="s">
        <v>70</v>
      </c>
      <c r="B104" s="71">
        <v>5</v>
      </c>
      <c r="C104" s="74"/>
      <c r="D104" s="83" t="s">
        <v>74</v>
      </c>
      <c r="E104" s="71"/>
      <c r="F104" s="74"/>
      <c r="G104" s="370"/>
      <c r="H104" s="371"/>
    </row>
    <row r="105" spans="1:8" x14ac:dyDescent="0.2">
      <c r="A105" s="76"/>
      <c r="B105" s="71"/>
      <c r="C105" s="74"/>
      <c r="D105" s="71" t="s">
        <v>75</v>
      </c>
      <c r="E105" s="71"/>
      <c r="F105" s="74"/>
      <c r="G105" s="370"/>
      <c r="H105" s="371"/>
    </row>
    <row r="106" spans="1:8" x14ac:dyDescent="0.2">
      <c r="A106" s="76"/>
      <c r="B106" s="71"/>
      <c r="C106" s="74"/>
      <c r="D106" s="71" t="s">
        <v>76</v>
      </c>
      <c r="E106" s="71">
        <v>5</v>
      </c>
      <c r="F106" s="74"/>
      <c r="G106" s="370"/>
      <c r="H106" s="371"/>
    </row>
    <row r="107" spans="1:8" x14ac:dyDescent="0.2">
      <c r="A107" s="73"/>
      <c r="B107" s="74"/>
      <c r="C107" s="74"/>
      <c r="D107" s="74"/>
      <c r="E107" s="74"/>
      <c r="F107" s="74"/>
      <c r="G107" s="370"/>
      <c r="H107" s="371"/>
    </row>
    <row r="108" spans="1:8" x14ac:dyDescent="0.2">
      <c r="A108" s="59" t="s">
        <v>77</v>
      </c>
      <c r="B108" s="66"/>
      <c r="C108" s="74"/>
      <c r="D108" s="374"/>
      <c r="E108" s="374"/>
      <c r="F108" s="374"/>
      <c r="G108" s="370"/>
      <c r="H108" s="371"/>
    </row>
    <row r="109" spans="1:8" ht="63.75" x14ac:dyDescent="0.2">
      <c r="A109" s="17" t="s">
        <v>78</v>
      </c>
      <c r="B109" s="66"/>
      <c r="C109" s="74"/>
      <c r="D109" s="374"/>
      <c r="E109" s="374"/>
      <c r="F109" s="374"/>
      <c r="G109" s="370"/>
      <c r="H109" s="371"/>
    </row>
    <row r="110" spans="1:8" x14ac:dyDescent="0.2">
      <c r="A110" s="76" t="s">
        <v>54</v>
      </c>
      <c r="B110" s="71">
        <v>1</v>
      </c>
      <c r="C110" s="74"/>
      <c r="D110" s="374"/>
      <c r="E110" s="374"/>
      <c r="F110" s="374"/>
      <c r="G110" s="370"/>
      <c r="H110" s="371"/>
    </row>
    <row r="111" spans="1:8" ht="13.5" thickBot="1" x14ac:dyDescent="0.25">
      <c r="A111" s="78" t="s">
        <v>55</v>
      </c>
      <c r="B111" s="79"/>
      <c r="C111" s="80"/>
      <c r="D111" s="375"/>
      <c r="E111" s="375"/>
      <c r="F111" s="375"/>
      <c r="G111" s="372"/>
      <c r="H111" s="373"/>
    </row>
    <row r="112" spans="1:8" ht="15" thickBot="1" x14ac:dyDescent="0.25">
      <c r="A112" s="81" t="str">
        <f>'Aree di rischio '!A90</f>
        <v>B.04 Verifica dell'aggiudicazione e stipula del contratto</v>
      </c>
      <c r="B112" s="63"/>
      <c r="C112" s="63"/>
      <c r="D112" s="63"/>
      <c r="E112" s="63"/>
      <c r="F112" s="63"/>
      <c r="G112" s="63"/>
      <c r="H112" s="63"/>
    </row>
    <row r="113" spans="1:8" x14ac:dyDescent="0.2">
      <c r="A113" s="366" t="s">
        <v>387</v>
      </c>
      <c r="B113" s="367"/>
      <c r="C113" s="64"/>
      <c r="D113" s="368" t="s">
        <v>385</v>
      </c>
      <c r="E113" s="367"/>
      <c r="F113" s="64"/>
      <c r="G113" s="368" t="s">
        <v>386</v>
      </c>
      <c r="H113" s="369"/>
    </row>
    <row r="114" spans="1:8" ht="13.5" thickBot="1" x14ac:dyDescent="0.25">
      <c r="A114" s="376"/>
      <c r="B114" s="377"/>
      <c r="C114" s="65"/>
      <c r="D114" s="377"/>
      <c r="E114" s="377"/>
      <c r="F114" s="65"/>
      <c r="G114" s="377"/>
      <c r="H114" s="378"/>
    </row>
    <row r="115" spans="1:8" x14ac:dyDescent="0.2">
      <c r="A115" s="59" t="s">
        <v>34</v>
      </c>
      <c r="B115" s="66"/>
      <c r="C115" s="67"/>
      <c r="D115" s="60" t="s">
        <v>42</v>
      </c>
      <c r="E115" s="66"/>
      <c r="F115" s="67"/>
      <c r="G115" s="60"/>
      <c r="H115" s="68"/>
    </row>
    <row r="116" spans="1:8" ht="102" x14ac:dyDescent="0.2">
      <c r="A116" s="15" t="s">
        <v>41</v>
      </c>
      <c r="B116" s="66"/>
      <c r="C116" s="67"/>
      <c r="D116" s="69" t="s">
        <v>43</v>
      </c>
      <c r="E116" s="66"/>
      <c r="F116" s="67"/>
      <c r="G116" s="16" t="s">
        <v>79</v>
      </c>
      <c r="H116" s="68"/>
    </row>
    <row r="117" spans="1:8" x14ac:dyDescent="0.2">
      <c r="A117" s="70" t="s">
        <v>35</v>
      </c>
      <c r="B117" s="71"/>
      <c r="C117" s="67"/>
      <c r="D117" s="71" t="s">
        <v>44</v>
      </c>
      <c r="E117" s="71"/>
      <c r="F117" s="67"/>
      <c r="G117" s="71" t="s">
        <v>83</v>
      </c>
      <c r="H117" s="72"/>
    </row>
    <row r="118" spans="1:8" x14ac:dyDescent="0.2">
      <c r="A118" s="70" t="s">
        <v>36</v>
      </c>
      <c r="B118" s="71"/>
      <c r="C118" s="67"/>
      <c r="D118" s="71" t="s">
        <v>45</v>
      </c>
      <c r="E118" s="71">
        <v>2</v>
      </c>
      <c r="F118" s="67"/>
      <c r="G118" s="71" t="s">
        <v>82</v>
      </c>
      <c r="H118" s="72">
        <v>2</v>
      </c>
    </row>
    <row r="119" spans="1:8" x14ac:dyDescent="0.2">
      <c r="A119" s="70" t="s">
        <v>37</v>
      </c>
      <c r="B119" s="71">
        <v>3</v>
      </c>
      <c r="C119" s="67"/>
      <c r="D119" s="71" t="s">
        <v>46</v>
      </c>
      <c r="E119" s="71"/>
      <c r="F119" s="67"/>
      <c r="G119" s="71" t="s">
        <v>81</v>
      </c>
      <c r="H119" s="72"/>
    </row>
    <row r="120" spans="1:8" ht="25.5" x14ac:dyDescent="0.2">
      <c r="A120" s="70" t="s">
        <v>39</v>
      </c>
      <c r="B120" s="71"/>
      <c r="C120" s="67"/>
      <c r="D120" s="71" t="s">
        <v>47</v>
      </c>
      <c r="E120" s="71"/>
      <c r="F120" s="67"/>
      <c r="G120" s="71" t="s">
        <v>113</v>
      </c>
      <c r="H120" s="72"/>
    </row>
    <row r="121" spans="1:8" x14ac:dyDescent="0.2">
      <c r="A121" s="70" t="s">
        <v>38</v>
      </c>
      <c r="B121" s="71"/>
      <c r="C121" s="67"/>
      <c r="D121" s="71" t="s">
        <v>48</v>
      </c>
      <c r="E121" s="71"/>
      <c r="F121" s="67"/>
      <c r="G121" s="71" t="s">
        <v>80</v>
      </c>
      <c r="H121" s="72"/>
    </row>
    <row r="122" spans="1:8" x14ac:dyDescent="0.2">
      <c r="A122" s="73"/>
      <c r="B122" s="74"/>
      <c r="C122" s="74"/>
      <c r="D122" s="74"/>
      <c r="E122" s="74"/>
      <c r="F122" s="74"/>
      <c r="G122" s="74"/>
      <c r="H122" s="75"/>
    </row>
    <row r="123" spans="1:8" x14ac:dyDescent="0.2">
      <c r="A123" s="59" t="s">
        <v>49</v>
      </c>
      <c r="B123" s="66"/>
      <c r="C123" s="74"/>
      <c r="D123" s="60" t="s">
        <v>50</v>
      </c>
      <c r="E123" s="66"/>
      <c r="F123" s="74"/>
      <c r="G123" s="370"/>
      <c r="H123" s="371"/>
    </row>
    <row r="124" spans="1:8" ht="76.5" x14ac:dyDescent="0.2">
      <c r="A124" s="17" t="s">
        <v>51</v>
      </c>
      <c r="B124" s="66"/>
      <c r="C124" s="74"/>
      <c r="D124" s="16" t="s">
        <v>84</v>
      </c>
      <c r="E124" s="66"/>
      <c r="F124" s="74"/>
      <c r="G124" s="370"/>
      <c r="H124" s="371"/>
    </row>
    <row r="125" spans="1:8" x14ac:dyDescent="0.2">
      <c r="A125" s="76" t="s">
        <v>52</v>
      </c>
      <c r="B125" s="71"/>
      <c r="C125" s="74"/>
      <c r="D125" s="71" t="s">
        <v>54</v>
      </c>
      <c r="E125" s="71">
        <v>1</v>
      </c>
      <c r="F125" s="74"/>
      <c r="G125" s="370"/>
      <c r="H125" s="371"/>
    </row>
    <row r="126" spans="1:8" x14ac:dyDescent="0.2">
      <c r="A126" s="76" t="s">
        <v>53</v>
      </c>
      <c r="B126" s="71">
        <v>5</v>
      </c>
      <c r="C126" s="74"/>
      <c r="D126" s="71" t="s">
        <v>55</v>
      </c>
      <c r="E126" s="71"/>
      <c r="F126" s="74"/>
      <c r="G126" s="370"/>
      <c r="H126" s="371"/>
    </row>
    <row r="127" spans="1:8" x14ac:dyDescent="0.2">
      <c r="A127" s="73"/>
      <c r="B127" s="74"/>
      <c r="C127" s="74"/>
      <c r="D127" s="74"/>
      <c r="E127" s="74"/>
      <c r="F127" s="74"/>
      <c r="G127" s="370"/>
      <c r="H127" s="371"/>
    </row>
    <row r="128" spans="1:8" x14ac:dyDescent="0.2">
      <c r="A128" s="59" t="s">
        <v>56</v>
      </c>
      <c r="B128" s="66"/>
      <c r="C128" s="74"/>
      <c r="D128" s="60" t="s">
        <v>57</v>
      </c>
      <c r="E128" s="66"/>
      <c r="F128" s="74"/>
      <c r="G128" s="370"/>
      <c r="H128" s="371"/>
    </row>
    <row r="129" spans="1:8" ht="38.25" x14ac:dyDescent="0.2">
      <c r="A129" s="17" t="s">
        <v>58</v>
      </c>
      <c r="B129" s="66"/>
      <c r="C129" s="74"/>
      <c r="D129" s="16" t="s">
        <v>59</v>
      </c>
      <c r="E129" s="66"/>
      <c r="F129" s="74"/>
      <c r="G129" s="370"/>
      <c r="H129" s="371"/>
    </row>
    <row r="130" spans="1:8" x14ac:dyDescent="0.2">
      <c r="A130" s="76" t="s">
        <v>60</v>
      </c>
      <c r="B130" s="71">
        <v>1</v>
      </c>
      <c r="C130" s="74"/>
      <c r="D130" s="71" t="s">
        <v>54</v>
      </c>
      <c r="E130" s="71">
        <v>0</v>
      </c>
      <c r="F130" s="74"/>
      <c r="G130" s="370"/>
      <c r="H130" s="371"/>
    </row>
    <row r="131" spans="1:8" x14ac:dyDescent="0.2">
      <c r="A131" s="76" t="s">
        <v>110</v>
      </c>
      <c r="B131" s="71"/>
      <c r="C131" s="74"/>
      <c r="D131" s="71" t="s">
        <v>61</v>
      </c>
      <c r="E131" s="71"/>
      <c r="F131" s="74"/>
      <c r="G131" s="370"/>
      <c r="H131" s="371"/>
    </row>
    <row r="132" spans="1:8" x14ac:dyDescent="0.2">
      <c r="A132" s="76" t="s">
        <v>111</v>
      </c>
      <c r="B132" s="71"/>
      <c r="C132" s="74"/>
      <c r="D132" s="71" t="s">
        <v>62</v>
      </c>
      <c r="E132" s="71"/>
      <c r="F132" s="74"/>
      <c r="G132" s="370"/>
      <c r="H132" s="371"/>
    </row>
    <row r="133" spans="1:8" x14ac:dyDescent="0.2">
      <c r="A133" s="76"/>
      <c r="B133" s="71"/>
      <c r="C133" s="74"/>
      <c r="D133" s="71" t="s">
        <v>63</v>
      </c>
      <c r="E133" s="71"/>
      <c r="F133" s="74"/>
      <c r="G133" s="370"/>
      <c r="H133" s="371"/>
    </row>
    <row r="134" spans="1:8" x14ac:dyDescent="0.2">
      <c r="A134" s="76"/>
      <c r="B134" s="71"/>
      <c r="C134" s="74"/>
      <c r="D134" s="71" t="s">
        <v>64</v>
      </c>
      <c r="E134" s="71"/>
      <c r="F134" s="74"/>
      <c r="G134" s="370"/>
      <c r="H134" s="371"/>
    </row>
    <row r="135" spans="1:8" x14ac:dyDescent="0.2">
      <c r="A135" s="76"/>
      <c r="B135" s="71"/>
      <c r="C135" s="74"/>
      <c r="D135" s="77" t="s">
        <v>112</v>
      </c>
      <c r="E135" s="77"/>
      <c r="F135" s="74"/>
      <c r="G135" s="370"/>
      <c r="H135" s="371"/>
    </row>
    <row r="136" spans="1:8" x14ac:dyDescent="0.2">
      <c r="A136" s="73"/>
      <c r="B136" s="74"/>
      <c r="C136" s="74"/>
      <c r="D136" s="74"/>
      <c r="E136" s="74"/>
      <c r="F136" s="74"/>
      <c r="G136" s="370"/>
      <c r="H136" s="371"/>
    </row>
    <row r="137" spans="1:8" x14ac:dyDescent="0.2">
      <c r="A137" s="59" t="s">
        <v>65</v>
      </c>
      <c r="B137" s="66"/>
      <c r="C137" s="74"/>
      <c r="D137" s="60" t="s">
        <v>66</v>
      </c>
      <c r="E137" s="66"/>
      <c r="F137" s="74"/>
      <c r="G137" s="370"/>
      <c r="H137" s="371"/>
    </row>
    <row r="138" spans="1:8" ht="51" x14ac:dyDescent="0.2">
      <c r="A138" s="17" t="s">
        <v>67</v>
      </c>
      <c r="B138" s="66"/>
      <c r="C138" s="74"/>
      <c r="D138" s="16" t="s">
        <v>71</v>
      </c>
      <c r="E138" s="66"/>
      <c r="F138" s="74"/>
      <c r="G138" s="370"/>
      <c r="H138" s="371"/>
    </row>
    <row r="139" spans="1:8" x14ac:dyDescent="0.2">
      <c r="A139" s="76" t="s">
        <v>68</v>
      </c>
      <c r="B139" s="71"/>
      <c r="C139" s="74"/>
      <c r="D139" s="71" t="s">
        <v>72</v>
      </c>
      <c r="E139" s="71"/>
      <c r="F139" s="74"/>
      <c r="G139" s="370"/>
      <c r="H139" s="371"/>
    </row>
    <row r="140" spans="1:8" ht="38.25" x14ac:dyDescent="0.2">
      <c r="A140" s="179" t="s">
        <v>339</v>
      </c>
      <c r="B140" s="71"/>
      <c r="C140" s="74"/>
      <c r="D140" s="71" t="s">
        <v>73</v>
      </c>
      <c r="E140" s="71"/>
      <c r="F140" s="74"/>
      <c r="G140" s="370"/>
      <c r="H140" s="371"/>
    </row>
    <row r="141" spans="1:8" ht="25.5" x14ac:dyDescent="0.2">
      <c r="A141" s="70" t="s">
        <v>70</v>
      </c>
      <c r="B141" s="71">
        <v>5</v>
      </c>
      <c r="C141" s="74"/>
      <c r="D141" s="83" t="s">
        <v>74</v>
      </c>
      <c r="E141" s="71"/>
      <c r="F141" s="74"/>
      <c r="G141" s="370"/>
      <c r="H141" s="371"/>
    </row>
    <row r="142" spans="1:8" x14ac:dyDescent="0.2">
      <c r="A142" s="76"/>
      <c r="B142" s="71"/>
      <c r="C142" s="74"/>
      <c r="D142" s="71" t="s">
        <v>75</v>
      </c>
      <c r="E142" s="71"/>
      <c r="F142" s="74"/>
      <c r="G142" s="370"/>
      <c r="H142" s="371"/>
    </row>
    <row r="143" spans="1:8" x14ac:dyDescent="0.2">
      <c r="A143" s="76"/>
      <c r="B143" s="71"/>
      <c r="C143" s="74"/>
      <c r="D143" s="71" t="s">
        <v>76</v>
      </c>
      <c r="E143" s="71">
        <v>5</v>
      </c>
      <c r="F143" s="74"/>
      <c r="G143" s="370"/>
      <c r="H143" s="371"/>
    </row>
    <row r="144" spans="1:8" x14ac:dyDescent="0.2">
      <c r="A144" s="73"/>
      <c r="B144" s="74"/>
      <c r="C144" s="74"/>
      <c r="D144" s="74"/>
      <c r="E144" s="74"/>
      <c r="F144" s="74"/>
      <c r="G144" s="370"/>
      <c r="H144" s="371"/>
    </row>
    <row r="145" spans="1:8" x14ac:dyDescent="0.2">
      <c r="A145" s="59" t="s">
        <v>77</v>
      </c>
      <c r="B145" s="66"/>
      <c r="C145" s="74"/>
      <c r="D145" s="374"/>
      <c r="E145" s="374"/>
      <c r="F145" s="374"/>
      <c r="G145" s="370"/>
      <c r="H145" s="371"/>
    </row>
    <row r="146" spans="1:8" ht="63.75" x14ac:dyDescent="0.2">
      <c r="A146" s="17" t="s">
        <v>78</v>
      </c>
      <c r="B146" s="66"/>
      <c r="C146" s="74"/>
      <c r="D146" s="374"/>
      <c r="E146" s="374"/>
      <c r="F146" s="374"/>
      <c r="G146" s="370"/>
      <c r="H146" s="371"/>
    </row>
    <row r="147" spans="1:8" x14ac:dyDescent="0.2">
      <c r="A147" s="76" t="s">
        <v>54</v>
      </c>
      <c r="B147" s="71"/>
      <c r="C147" s="74"/>
      <c r="D147" s="374"/>
      <c r="E147" s="374"/>
      <c r="F147" s="374"/>
      <c r="G147" s="370"/>
      <c r="H147" s="371"/>
    </row>
    <row r="148" spans="1:8" ht="13.5" thickBot="1" x14ac:dyDescent="0.25">
      <c r="A148" s="78" t="s">
        <v>55</v>
      </c>
      <c r="B148" s="79">
        <v>1</v>
      </c>
      <c r="C148" s="80"/>
      <c r="D148" s="375"/>
      <c r="E148" s="375"/>
      <c r="F148" s="375"/>
      <c r="G148" s="372"/>
      <c r="H148" s="373"/>
    </row>
    <row r="149" spans="1:8" ht="15" thickBot="1" x14ac:dyDescent="0.25">
      <c r="A149" s="81" t="str">
        <f>'Aree di rischio '!A91</f>
        <v>B.05 Esecuzione del contratto</v>
      </c>
      <c r="B149" s="85"/>
      <c r="C149" s="85"/>
      <c r="D149" s="85"/>
      <c r="E149" s="85"/>
      <c r="F149" s="85"/>
      <c r="G149" s="85"/>
      <c r="H149" s="85"/>
    </row>
    <row r="150" spans="1:8" x14ac:dyDescent="0.2">
      <c r="A150" s="366" t="s">
        <v>387</v>
      </c>
      <c r="B150" s="367"/>
      <c r="C150" s="64"/>
      <c r="D150" s="368" t="s">
        <v>385</v>
      </c>
      <c r="E150" s="367"/>
      <c r="F150" s="64"/>
      <c r="G150" s="368" t="s">
        <v>386</v>
      </c>
      <c r="H150" s="369"/>
    </row>
    <row r="151" spans="1:8" ht="13.5" thickBot="1" x14ac:dyDescent="0.25">
      <c r="A151" s="376"/>
      <c r="B151" s="377"/>
      <c r="C151" s="65"/>
      <c r="D151" s="377"/>
      <c r="E151" s="377"/>
      <c r="F151" s="65"/>
      <c r="G151" s="377"/>
      <c r="H151" s="378"/>
    </row>
    <row r="152" spans="1:8" x14ac:dyDescent="0.2">
      <c r="A152" s="59" t="s">
        <v>34</v>
      </c>
      <c r="B152" s="66"/>
      <c r="C152" s="67"/>
      <c r="D152" s="60" t="s">
        <v>42</v>
      </c>
      <c r="E152" s="66"/>
      <c r="F152" s="67"/>
      <c r="G152" s="60"/>
      <c r="H152" s="68"/>
    </row>
    <row r="153" spans="1:8" ht="102" x14ac:dyDescent="0.2">
      <c r="A153" s="15" t="s">
        <v>41</v>
      </c>
      <c r="B153" s="66"/>
      <c r="C153" s="67"/>
      <c r="D153" s="69" t="s">
        <v>43</v>
      </c>
      <c r="E153" s="66"/>
      <c r="F153" s="67"/>
      <c r="G153" s="16" t="s">
        <v>79</v>
      </c>
      <c r="H153" s="68"/>
    </row>
    <row r="154" spans="1:8" x14ac:dyDescent="0.2">
      <c r="A154" s="70" t="s">
        <v>35</v>
      </c>
      <c r="B154" s="71"/>
      <c r="C154" s="67"/>
      <c r="D154" s="71" t="s">
        <v>44</v>
      </c>
      <c r="E154" s="71"/>
      <c r="F154" s="67"/>
      <c r="G154" s="71" t="s">
        <v>83</v>
      </c>
      <c r="H154" s="72"/>
    </row>
    <row r="155" spans="1:8" x14ac:dyDescent="0.2">
      <c r="A155" s="70" t="s">
        <v>36</v>
      </c>
      <c r="B155" s="71">
        <v>2</v>
      </c>
      <c r="C155" s="67"/>
      <c r="D155" s="71" t="s">
        <v>45</v>
      </c>
      <c r="E155" s="71">
        <v>2</v>
      </c>
      <c r="F155" s="67"/>
      <c r="G155" s="71" t="s">
        <v>82</v>
      </c>
      <c r="H155" s="72"/>
    </row>
    <row r="156" spans="1:8" x14ac:dyDescent="0.2">
      <c r="A156" s="70" t="s">
        <v>37</v>
      </c>
      <c r="B156" s="71"/>
      <c r="C156" s="67"/>
      <c r="D156" s="71" t="s">
        <v>46</v>
      </c>
      <c r="E156" s="71"/>
      <c r="F156" s="67"/>
      <c r="G156" s="71" t="s">
        <v>81</v>
      </c>
      <c r="H156" s="72"/>
    </row>
    <row r="157" spans="1:8" ht="25.5" x14ac:dyDescent="0.2">
      <c r="A157" s="70" t="s">
        <v>39</v>
      </c>
      <c r="B157" s="71"/>
      <c r="C157" s="67"/>
      <c r="D157" s="71" t="s">
        <v>47</v>
      </c>
      <c r="E157" s="71"/>
      <c r="F157" s="67"/>
      <c r="G157" s="71" t="s">
        <v>113</v>
      </c>
      <c r="H157" s="72"/>
    </row>
    <row r="158" spans="1:8" x14ac:dyDescent="0.2">
      <c r="A158" s="70" t="s">
        <v>38</v>
      </c>
      <c r="B158" s="71"/>
      <c r="C158" s="67"/>
      <c r="D158" s="71" t="s">
        <v>48</v>
      </c>
      <c r="E158" s="71"/>
      <c r="F158" s="67"/>
      <c r="G158" s="71" t="s">
        <v>80</v>
      </c>
      <c r="H158" s="72">
        <v>5</v>
      </c>
    </row>
    <row r="159" spans="1:8" x14ac:dyDescent="0.2">
      <c r="A159" s="73"/>
      <c r="B159" s="74"/>
      <c r="C159" s="74"/>
      <c r="D159" s="74"/>
      <c r="E159" s="74"/>
      <c r="F159" s="74"/>
      <c r="G159" s="74"/>
      <c r="H159" s="75"/>
    </row>
    <row r="160" spans="1:8" x14ac:dyDescent="0.2">
      <c r="A160" s="59" t="s">
        <v>49</v>
      </c>
      <c r="B160" s="66"/>
      <c r="C160" s="74"/>
      <c r="D160" s="60" t="s">
        <v>50</v>
      </c>
      <c r="E160" s="66"/>
      <c r="F160" s="74"/>
      <c r="G160" s="370"/>
      <c r="H160" s="371"/>
    </row>
    <row r="161" spans="1:8" ht="76.5" x14ac:dyDescent="0.2">
      <c r="A161" s="17" t="s">
        <v>51</v>
      </c>
      <c r="B161" s="66"/>
      <c r="C161" s="74"/>
      <c r="D161" s="16" t="s">
        <v>84</v>
      </c>
      <c r="E161" s="66"/>
      <c r="F161" s="74"/>
      <c r="G161" s="370"/>
      <c r="H161" s="371"/>
    </row>
    <row r="162" spans="1:8" x14ac:dyDescent="0.2">
      <c r="A162" s="76" t="s">
        <v>52</v>
      </c>
      <c r="B162" s="71"/>
      <c r="C162" s="74"/>
      <c r="D162" s="71" t="s">
        <v>54</v>
      </c>
      <c r="E162" s="71">
        <v>1</v>
      </c>
      <c r="F162" s="74"/>
      <c r="G162" s="370"/>
      <c r="H162" s="371"/>
    </row>
    <row r="163" spans="1:8" x14ac:dyDescent="0.2">
      <c r="A163" s="76" t="s">
        <v>53</v>
      </c>
      <c r="B163" s="71">
        <v>5</v>
      </c>
      <c r="C163" s="74"/>
      <c r="D163" s="71" t="s">
        <v>55</v>
      </c>
      <c r="E163" s="71"/>
      <c r="F163" s="74"/>
      <c r="G163" s="370"/>
      <c r="H163" s="371"/>
    </row>
    <row r="164" spans="1:8" x14ac:dyDescent="0.2">
      <c r="A164" s="73"/>
      <c r="B164" s="74"/>
      <c r="C164" s="74"/>
      <c r="D164" s="74"/>
      <c r="E164" s="74"/>
      <c r="F164" s="74"/>
      <c r="G164" s="370"/>
      <c r="H164" s="371"/>
    </row>
    <row r="165" spans="1:8" x14ac:dyDescent="0.2">
      <c r="A165" s="59" t="s">
        <v>56</v>
      </c>
      <c r="B165" s="66"/>
      <c r="C165" s="74"/>
      <c r="D165" s="60" t="s">
        <v>57</v>
      </c>
      <c r="E165" s="66"/>
      <c r="F165" s="74"/>
      <c r="G165" s="370"/>
      <c r="H165" s="371"/>
    </row>
    <row r="166" spans="1:8" ht="38.25" x14ac:dyDescent="0.2">
      <c r="A166" s="17" t="s">
        <v>58</v>
      </c>
      <c r="B166" s="66"/>
      <c r="C166" s="74"/>
      <c r="D166" s="16" t="s">
        <v>59</v>
      </c>
      <c r="E166" s="66"/>
      <c r="F166" s="74"/>
      <c r="G166" s="370"/>
      <c r="H166" s="371"/>
    </row>
    <row r="167" spans="1:8" x14ac:dyDescent="0.2">
      <c r="A167" s="76" t="s">
        <v>60</v>
      </c>
      <c r="B167" s="71">
        <v>1</v>
      </c>
      <c r="C167" s="74"/>
      <c r="D167" s="71" t="s">
        <v>54</v>
      </c>
      <c r="E167" s="71">
        <v>0</v>
      </c>
      <c r="F167" s="74"/>
      <c r="G167" s="370"/>
      <c r="H167" s="371"/>
    </row>
    <row r="168" spans="1:8" x14ac:dyDescent="0.2">
      <c r="A168" s="76" t="s">
        <v>110</v>
      </c>
      <c r="B168" s="71"/>
      <c r="C168" s="74"/>
      <c r="D168" s="71" t="s">
        <v>61</v>
      </c>
      <c r="E168" s="71"/>
      <c r="F168" s="74"/>
      <c r="G168" s="370"/>
      <c r="H168" s="371"/>
    </row>
    <row r="169" spans="1:8" x14ac:dyDescent="0.2">
      <c r="A169" s="76" t="s">
        <v>111</v>
      </c>
      <c r="B169" s="71"/>
      <c r="C169" s="74"/>
      <c r="D169" s="71" t="s">
        <v>62</v>
      </c>
      <c r="E169" s="71"/>
      <c r="F169" s="74"/>
      <c r="G169" s="370"/>
      <c r="H169" s="371"/>
    </row>
    <row r="170" spans="1:8" x14ac:dyDescent="0.2">
      <c r="A170" s="76"/>
      <c r="B170" s="71"/>
      <c r="C170" s="74"/>
      <c r="D170" s="71" t="s">
        <v>63</v>
      </c>
      <c r="E170" s="71"/>
      <c r="F170" s="74"/>
      <c r="G170" s="370"/>
      <c r="H170" s="371"/>
    </row>
    <row r="171" spans="1:8" x14ac:dyDescent="0.2">
      <c r="A171" s="76"/>
      <c r="B171" s="71"/>
      <c r="C171" s="74"/>
      <c r="D171" s="71" t="s">
        <v>64</v>
      </c>
      <c r="E171" s="71"/>
      <c r="F171" s="74"/>
      <c r="G171" s="370"/>
      <c r="H171" s="371"/>
    </row>
    <row r="172" spans="1:8" x14ac:dyDescent="0.2">
      <c r="A172" s="76"/>
      <c r="B172" s="71"/>
      <c r="C172" s="74"/>
      <c r="D172" s="77" t="s">
        <v>112</v>
      </c>
      <c r="E172" s="77"/>
      <c r="F172" s="74"/>
      <c r="G172" s="370"/>
      <c r="H172" s="371"/>
    </row>
    <row r="173" spans="1:8" x14ac:dyDescent="0.2">
      <c r="A173" s="73"/>
      <c r="B173" s="74"/>
      <c r="C173" s="74"/>
      <c r="D173" s="74"/>
      <c r="E173" s="74"/>
      <c r="F173" s="74"/>
      <c r="G173" s="370"/>
      <c r="H173" s="371"/>
    </row>
    <row r="174" spans="1:8" x14ac:dyDescent="0.2">
      <c r="A174" s="59" t="s">
        <v>65</v>
      </c>
      <c r="B174" s="66"/>
      <c r="C174" s="74"/>
      <c r="D174" s="60" t="s">
        <v>66</v>
      </c>
      <c r="E174" s="66"/>
      <c r="F174" s="74"/>
      <c r="G174" s="370"/>
      <c r="H174" s="371"/>
    </row>
    <row r="175" spans="1:8" ht="51" x14ac:dyDescent="0.2">
      <c r="A175" s="17" t="s">
        <v>67</v>
      </c>
      <c r="B175" s="66"/>
      <c r="C175" s="74"/>
      <c r="D175" s="16" t="s">
        <v>71</v>
      </c>
      <c r="E175" s="66"/>
      <c r="F175" s="74"/>
      <c r="G175" s="370"/>
      <c r="H175" s="371"/>
    </row>
    <row r="176" spans="1:8" x14ac:dyDescent="0.2">
      <c r="A176" s="76" t="s">
        <v>68</v>
      </c>
      <c r="B176" s="71"/>
      <c r="C176" s="74"/>
      <c r="D176" s="71" t="s">
        <v>72</v>
      </c>
      <c r="E176" s="71"/>
      <c r="F176" s="74"/>
      <c r="G176" s="370"/>
      <c r="H176" s="371"/>
    </row>
    <row r="177" spans="1:8" ht="38.25" x14ac:dyDescent="0.2">
      <c r="A177" s="179" t="s">
        <v>339</v>
      </c>
      <c r="B177" s="71"/>
      <c r="C177" s="74"/>
      <c r="D177" s="71" t="s">
        <v>73</v>
      </c>
      <c r="E177" s="71"/>
      <c r="F177" s="74"/>
      <c r="G177" s="370"/>
      <c r="H177" s="371"/>
    </row>
    <row r="178" spans="1:8" ht="25.5" x14ac:dyDescent="0.2">
      <c r="A178" s="70" t="s">
        <v>70</v>
      </c>
      <c r="B178" s="71">
        <v>5</v>
      </c>
      <c r="C178" s="74"/>
      <c r="D178" s="83" t="s">
        <v>74</v>
      </c>
      <c r="E178" s="71"/>
      <c r="F178" s="74"/>
      <c r="G178" s="370"/>
      <c r="H178" s="371"/>
    </row>
    <row r="179" spans="1:8" x14ac:dyDescent="0.2">
      <c r="A179" s="76"/>
      <c r="B179" s="71"/>
      <c r="C179" s="74"/>
      <c r="D179" s="71" t="s">
        <v>75</v>
      </c>
      <c r="E179" s="71"/>
      <c r="F179" s="74"/>
      <c r="G179" s="370"/>
      <c r="H179" s="371"/>
    </row>
    <row r="180" spans="1:8" x14ac:dyDescent="0.2">
      <c r="A180" s="76"/>
      <c r="B180" s="71"/>
      <c r="C180" s="74"/>
      <c r="D180" s="71" t="s">
        <v>76</v>
      </c>
      <c r="E180" s="71">
        <v>5</v>
      </c>
      <c r="F180" s="74"/>
      <c r="G180" s="370"/>
      <c r="H180" s="371"/>
    </row>
    <row r="181" spans="1:8" x14ac:dyDescent="0.2">
      <c r="A181" s="73"/>
      <c r="B181" s="74"/>
      <c r="C181" s="74"/>
      <c r="D181" s="74"/>
      <c r="E181" s="74"/>
      <c r="F181" s="74"/>
      <c r="G181" s="370"/>
      <c r="H181" s="371"/>
    </row>
    <row r="182" spans="1:8" x14ac:dyDescent="0.2">
      <c r="A182" s="59" t="s">
        <v>77</v>
      </c>
      <c r="B182" s="66"/>
      <c r="C182" s="74"/>
      <c r="D182" s="374"/>
      <c r="E182" s="374"/>
      <c r="F182" s="374"/>
      <c r="G182" s="370"/>
      <c r="H182" s="371"/>
    </row>
    <row r="183" spans="1:8" ht="63.75" x14ac:dyDescent="0.2">
      <c r="A183" s="17" t="s">
        <v>78</v>
      </c>
      <c r="B183" s="66"/>
      <c r="C183" s="74"/>
      <c r="D183" s="374"/>
      <c r="E183" s="374"/>
      <c r="F183" s="374"/>
      <c r="G183" s="370"/>
      <c r="H183" s="371"/>
    </row>
    <row r="184" spans="1:8" x14ac:dyDescent="0.2">
      <c r="A184" s="76" t="s">
        <v>54</v>
      </c>
      <c r="B184" s="71">
        <v>1</v>
      </c>
      <c r="C184" s="74"/>
      <c r="D184" s="374"/>
      <c r="E184" s="374"/>
      <c r="F184" s="374"/>
      <c r="G184" s="370"/>
      <c r="H184" s="371"/>
    </row>
    <row r="185" spans="1:8" ht="13.5" thickBot="1" x14ac:dyDescent="0.25">
      <c r="A185" s="78" t="s">
        <v>55</v>
      </c>
      <c r="B185" s="79"/>
      <c r="C185" s="80"/>
      <c r="D185" s="375"/>
      <c r="E185" s="375"/>
      <c r="F185" s="375"/>
      <c r="G185" s="372"/>
      <c r="H185" s="373"/>
    </row>
    <row r="186" spans="1:8" ht="15" thickBot="1" x14ac:dyDescent="0.25">
      <c r="A186" s="81" t="str">
        <f>'Aree di rischio '!A92</f>
        <v>B.06 Rendicontazione del contratto</v>
      </c>
      <c r="B186" s="85"/>
      <c r="C186" s="85"/>
      <c r="D186" s="85"/>
      <c r="E186" s="85"/>
      <c r="F186" s="85"/>
      <c r="G186" s="85"/>
      <c r="H186" s="85"/>
    </row>
    <row r="187" spans="1:8" x14ac:dyDescent="0.2">
      <c r="A187" s="366" t="s">
        <v>387</v>
      </c>
      <c r="B187" s="367"/>
      <c r="C187" s="64"/>
      <c r="D187" s="368" t="s">
        <v>385</v>
      </c>
      <c r="E187" s="367"/>
      <c r="F187" s="64"/>
      <c r="G187" s="368" t="s">
        <v>386</v>
      </c>
      <c r="H187" s="369"/>
    </row>
    <row r="188" spans="1:8" ht="13.5" thickBot="1" x14ac:dyDescent="0.25">
      <c r="A188" s="376"/>
      <c r="B188" s="377"/>
      <c r="C188" s="65"/>
      <c r="D188" s="377"/>
      <c r="E188" s="377"/>
      <c r="F188" s="65"/>
      <c r="G188" s="377"/>
      <c r="H188" s="378"/>
    </row>
    <row r="189" spans="1:8" x14ac:dyDescent="0.2">
      <c r="A189" s="59" t="s">
        <v>34</v>
      </c>
      <c r="B189" s="66"/>
      <c r="C189" s="67"/>
      <c r="D189" s="60" t="s">
        <v>42</v>
      </c>
      <c r="E189" s="66"/>
      <c r="F189" s="67"/>
      <c r="G189" s="60"/>
      <c r="H189" s="68"/>
    </row>
    <row r="190" spans="1:8" ht="102" x14ac:dyDescent="0.2">
      <c r="A190" s="15" t="s">
        <v>41</v>
      </c>
      <c r="B190" s="66"/>
      <c r="C190" s="67"/>
      <c r="D190" s="69" t="s">
        <v>43</v>
      </c>
      <c r="E190" s="66"/>
      <c r="F190" s="67"/>
      <c r="G190" s="16" t="s">
        <v>79</v>
      </c>
      <c r="H190" s="68"/>
    </row>
    <row r="191" spans="1:8" x14ac:dyDescent="0.2">
      <c r="A191" s="70" t="s">
        <v>35</v>
      </c>
      <c r="B191" s="71"/>
      <c r="C191" s="67"/>
      <c r="D191" s="71" t="s">
        <v>44</v>
      </c>
      <c r="E191" s="71">
        <v>1</v>
      </c>
      <c r="F191" s="67"/>
      <c r="G191" s="71" t="s">
        <v>83</v>
      </c>
      <c r="H191" s="72"/>
    </row>
    <row r="192" spans="1:8" x14ac:dyDescent="0.2">
      <c r="A192" s="70" t="s">
        <v>36</v>
      </c>
      <c r="B192" s="71">
        <v>2</v>
      </c>
      <c r="C192" s="67"/>
      <c r="D192" s="71" t="s">
        <v>45</v>
      </c>
      <c r="E192" s="71"/>
      <c r="F192" s="67"/>
      <c r="G192" s="71" t="s">
        <v>82</v>
      </c>
      <c r="H192" s="72">
        <v>2</v>
      </c>
    </row>
    <row r="193" spans="1:8" x14ac:dyDescent="0.2">
      <c r="A193" s="70" t="s">
        <v>37</v>
      </c>
      <c r="B193" s="71"/>
      <c r="C193" s="67"/>
      <c r="D193" s="71" t="s">
        <v>46</v>
      </c>
      <c r="E193" s="71"/>
      <c r="F193" s="67"/>
      <c r="G193" s="71" t="s">
        <v>81</v>
      </c>
      <c r="H193" s="72"/>
    </row>
    <row r="194" spans="1:8" ht="25.5" x14ac:dyDescent="0.2">
      <c r="A194" s="70" t="s">
        <v>39</v>
      </c>
      <c r="B194" s="71"/>
      <c r="C194" s="67"/>
      <c r="D194" s="71" t="s">
        <v>47</v>
      </c>
      <c r="E194" s="71"/>
      <c r="F194" s="67"/>
      <c r="G194" s="71" t="s">
        <v>113</v>
      </c>
      <c r="H194" s="72"/>
    </row>
    <row r="195" spans="1:8" x14ac:dyDescent="0.2">
      <c r="A195" s="70" t="s">
        <v>38</v>
      </c>
      <c r="B195" s="71"/>
      <c r="C195" s="67"/>
      <c r="D195" s="71" t="s">
        <v>48</v>
      </c>
      <c r="E195" s="71"/>
      <c r="F195" s="67"/>
      <c r="G195" s="71" t="s">
        <v>80</v>
      </c>
      <c r="H195" s="72"/>
    </row>
    <row r="196" spans="1:8" x14ac:dyDescent="0.2">
      <c r="A196" s="73"/>
      <c r="B196" s="74"/>
      <c r="C196" s="74"/>
      <c r="D196" s="74"/>
      <c r="E196" s="74"/>
      <c r="F196" s="74"/>
      <c r="G196" s="74"/>
      <c r="H196" s="75"/>
    </row>
    <row r="197" spans="1:8" x14ac:dyDescent="0.2">
      <c r="A197" s="59" t="s">
        <v>49</v>
      </c>
      <c r="B197" s="66"/>
      <c r="C197" s="74"/>
      <c r="D197" s="60" t="s">
        <v>50</v>
      </c>
      <c r="E197" s="66"/>
      <c r="F197" s="74"/>
      <c r="G197" s="370"/>
      <c r="H197" s="371"/>
    </row>
    <row r="198" spans="1:8" ht="76.5" x14ac:dyDescent="0.2">
      <c r="A198" s="17" t="s">
        <v>51</v>
      </c>
      <c r="B198" s="66"/>
      <c r="C198" s="74"/>
      <c r="D198" s="16" t="s">
        <v>84</v>
      </c>
      <c r="E198" s="66"/>
      <c r="F198" s="74"/>
      <c r="G198" s="370"/>
      <c r="H198" s="371"/>
    </row>
    <row r="199" spans="1:8" x14ac:dyDescent="0.2">
      <c r="A199" s="76" t="s">
        <v>52</v>
      </c>
      <c r="B199" s="71"/>
      <c r="C199" s="74"/>
      <c r="D199" s="71" t="s">
        <v>54</v>
      </c>
      <c r="E199" s="71">
        <v>1</v>
      </c>
      <c r="F199" s="74"/>
      <c r="G199" s="370"/>
      <c r="H199" s="371"/>
    </row>
    <row r="200" spans="1:8" x14ac:dyDescent="0.2">
      <c r="A200" s="76" t="s">
        <v>53</v>
      </c>
      <c r="B200" s="71">
        <v>5</v>
      </c>
      <c r="C200" s="74"/>
      <c r="D200" s="71" t="s">
        <v>55</v>
      </c>
      <c r="E200" s="71"/>
      <c r="F200" s="74"/>
      <c r="G200" s="370"/>
      <c r="H200" s="371"/>
    </row>
    <row r="201" spans="1:8" x14ac:dyDescent="0.2">
      <c r="A201" s="73"/>
      <c r="B201" s="74"/>
      <c r="C201" s="74"/>
      <c r="D201" s="74"/>
      <c r="E201" s="74"/>
      <c r="F201" s="74"/>
      <c r="G201" s="370"/>
      <c r="H201" s="371"/>
    </row>
    <row r="202" spans="1:8" x14ac:dyDescent="0.2">
      <c r="A202" s="59" t="s">
        <v>56</v>
      </c>
      <c r="B202" s="66"/>
      <c r="C202" s="74"/>
      <c r="D202" s="60" t="s">
        <v>57</v>
      </c>
      <c r="E202" s="66"/>
      <c r="F202" s="74"/>
      <c r="G202" s="370"/>
      <c r="H202" s="371"/>
    </row>
    <row r="203" spans="1:8" ht="38.25" x14ac:dyDescent="0.2">
      <c r="A203" s="17" t="s">
        <v>58</v>
      </c>
      <c r="B203" s="66"/>
      <c r="C203" s="74"/>
      <c r="D203" s="16" t="s">
        <v>59</v>
      </c>
      <c r="E203" s="66"/>
      <c r="F203" s="74"/>
      <c r="G203" s="370"/>
      <c r="H203" s="371"/>
    </row>
    <row r="204" spans="1:8" x14ac:dyDescent="0.2">
      <c r="A204" s="76" t="s">
        <v>60</v>
      </c>
      <c r="B204" s="71">
        <v>1</v>
      </c>
      <c r="C204" s="74"/>
      <c r="D204" s="71" t="s">
        <v>54</v>
      </c>
      <c r="E204" s="71">
        <v>0</v>
      </c>
      <c r="F204" s="74"/>
      <c r="G204" s="370"/>
      <c r="H204" s="371"/>
    </row>
    <row r="205" spans="1:8" x14ac:dyDescent="0.2">
      <c r="A205" s="76" t="s">
        <v>110</v>
      </c>
      <c r="B205" s="71"/>
      <c r="C205" s="74"/>
      <c r="D205" s="71" t="s">
        <v>61</v>
      </c>
      <c r="E205" s="71"/>
      <c r="F205" s="74"/>
      <c r="G205" s="370"/>
      <c r="H205" s="371"/>
    </row>
    <row r="206" spans="1:8" x14ac:dyDescent="0.2">
      <c r="A206" s="76" t="s">
        <v>111</v>
      </c>
      <c r="B206" s="71"/>
      <c r="C206" s="74"/>
      <c r="D206" s="71" t="s">
        <v>62</v>
      </c>
      <c r="E206" s="71"/>
      <c r="F206" s="74"/>
      <c r="G206" s="370"/>
      <c r="H206" s="371"/>
    </row>
    <row r="207" spans="1:8" x14ac:dyDescent="0.2">
      <c r="A207" s="76"/>
      <c r="B207" s="71"/>
      <c r="C207" s="74"/>
      <c r="D207" s="71" t="s">
        <v>63</v>
      </c>
      <c r="E207" s="71"/>
      <c r="F207" s="74"/>
      <c r="G207" s="370"/>
      <c r="H207" s="371"/>
    </row>
    <row r="208" spans="1:8" x14ac:dyDescent="0.2">
      <c r="A208" s="76"/>
      <c r="B208" s="71"/>
      <c r="C208" s="74"/>
      <c r="D208" s="71" t="s">
        <v>64</v>
      </c>
      <c r="E208" s="71"/>
      <c r="F208" s="74"/>
      <c r="G208" s="370"/>
      <c r="H208" s="371"/>
    </row>
    <row r="209" spans="1:8" x14ac:dyDescent="0.2">
      <c r="A209" s="76"/>
      <c r="B209" s="71"/>
      <c r="C209" s="74"/>
      <c r="D209" s="77" t="s">
        <v>112</v>
      </c>
      <c r="E209" s="77"/>
      <c r="F209" s="74"/>
      <c r="G209" s="370"/>
      <c r="H209" s="371"/>
    </row>
    <row r="210" spans="1:8" x14ac:dyDescent="0.2">
      <c r="A210" s="73"/>
      <c r="B210" s="74"/>
      <c r="C210" s="74"/>
      <c r="D210" s="74"/>
      <c r="E210" s="74"/>
      <c r="F210" s="74"/>
      <c r="G210" s="370"/>
      <c r="H210" s="371"/>
    </row>
    <row r="211" spans="1:8" x14ac:dyDescent="0.2">
      <c r="A211" s="59" t="s">
        <v>65</v>
      </c>
      <c r="B211" s="66"/>
      <c r="C211" s="74"/>
      <c r="D211" s="60" t="s">
        <v>66</v>
      </c>
      <c r="E211" s="66"/>
      <c r="F211" s="74"/>
      <c r="G211" s="370"/>
      <c r="H211" s="371"/>
    </row>
    <row r="212" spans="1:8" ht="51" x14ac:dyDescent="0.2">
      <c r="A212" s="17" t="s">
        <v>67</v>
      </c>
      <c r="B212" s="66"/>
      <c r="C212" s="74"/>
      <c r="D212" s="16" t="s">
        <v>71</v>
      </c>
      <c r="E212" s="66"/>
      <c r="F212" s="74"/>
      <c r="G212" s="370"/>
      <c r="H212" s="371"/>
    </row>
    <row r="213" spans="1:8" x14ac:dyDescent="0.2">
      <c r="A213" s="76" t="s">
        <v>68</v>
      </c>
      <c r="B213" s="71"/>
      <c r="C213" s="74"/>
      <c r="D213" s="71" t="s">
        <v>72</v>
      </c>
      <c r="E213" s="71"/>
      <c r="F213" s="74"/>
      <c r="G213" s="370"/>
      <c r="H213" s="371"/>
    </row>
    <row r="214" spans="1:8" ht="38.25" x14ac:dyDescent="0.2">
      <c r="A214" s="179" t="s">
        <v>339</v>
      </c>
      <c r="B214" s="71"/>
      <c r="C214" s="74"/>
      <c r="D214" s="71" t="s">
        <v>73</v>
      </c>
      <c r="E214" s="71"/>
      <c r="F214" s="74"/>
      <c r="G214" s="370"/>
      <c r="H214" s="371"/>
    </row>
    <row r="215" spans="1:8" ht="25.5" x14ac:dyDescent="0.2">
      <c r="A215" s="70" t="s">
        <v>70</v>
      </c>
      <c r="B215" s="71">
        <v>5</v>
      </c>
      <c r="C215" s="74"/>
      <c r="D215" s="83" t="s">
        <v>74</v>
      </c>
      <c r="E215" s="71"/>
      <c r="F215" s="74"/>
      <c r="G215" s="370"/>
      <c r="H215" s="371"/>
    </row>
    <row r="216" spans="1:8" x14ac:dyDescent="0.2">
      <c r="A216" s="76"/>
      <c r="B216" s="71"/>
      <c r="C216" s="74"/>
      <c r="D216" s="71" t="s">
        <v>75</v>
      </c>
      <c r="E216" s="71"/>
      <c r="F216" s="74"/>
      <c r="G216" s="370"/>
      <c r="H216" s="371"/>
    </row>
    <row r="217" spans="1:8" x14ac:dyDescent="0.2">
      <c r="A217" s="76"/>
      <c r="B217" s="71"/>
      <c r="C217" s="74"/>
      <c r="D217" s="71" t="s">
        <v>76</v>
      </c>
      <c r="E217" s="71">
        <v>5</v>
      </c>
      <c r="F217" s="74"/>
      <c r="G217" s="370"/>
      <c r="H217" s="371"/>
    </row>
    <row r="218" spans="1:8" x14ac:dyDescent="0.2">
      <c r="A218" s="73"/>
      <c r="B218" s="74"/>
      <c r="C218" s="74"/>
      <c r="D218" s="74"/>
      <c r="E218" s="74"/>
      <c r="F218" s="74"/>
      <c r="G218" s="370"/>
      <c r="H218" s="371"/>
    </row>
    <row r="219" spans="1:8" x14ac:dyDescent="0.2">
      <c r="A219" s="59" t="s">
        <v>77</v>
      </c>
      <c r="B219" s="66"/>
      <c r="C219" s="74"/>
      <c r="D219" s="374"/>
      <c r="E219" s="374"/>
      <c r="F219" s="374"/>
      <c r="G219" s="370"/>
      <c r="H219" s="371"/>
    </row>
    <row r="220" spans="1:8" ht="63.75" x14ac:dyDescent="0.2">
      <c r="A220" s="17" t="s">
        <v>78</v>
      </c>
      <c r="B220" s="66"/>
      <c r="C220" s="74"/>
      <c r="D220" s="374"/>
      <c r="E220" s="374"/>
      <c r="F220" s="374"/>
      <c r="G220" s="370"/>
      <c r="H220" s="371"/>
    </row>
    <row r="221" spans="1:8" x14ac:dyDescent="0.2">
      <c r="A221" s="76" t="s">
        <v>54</v>
      </c>
      <c r="B221" s="71">
        <v>1</v>
      </c>
      <c r="C221" s="74"/>
      <c r="D221" s="374"/>
      <c r="E221" s="374"/>
      <c r="F221" s="374"/>
      <c r="G221" s="370"/>
      <c r="H221" s="371"/>
    </row>
    <row r="222" spans="1:8" ht="13.5" thickBot="1" x14ac:dyDescent="0.25">
      <c r="A222" s="78" t="s">
        <v>55</v>
      </c>
      <c r="B222" s="79"/>
      <c r="C222" s="80"/>
      <c r="D222" s="375"/>
      <c r="E222" s="375"/>
      <c r="F222" s="375"/>
      <c r="G222" s="372"/>
      <c r="H222" s="373"/>
    </row>
  </sheetData>
  <mergeCells count="30">
    <mergeCell ref="G86:H111"/>
    <mergeCell ref="D108:F111"/>
    <mergeCell ref="A2:B3"/>
    <mergeCell ref="D2:E3"/>
    <mergeCell ref="G2:H3"/>
    <mergeCell ref="G12:H37"/>
    <mergeCell ref="D34:F37"/>
    <mergeCell ref="A39:B40"/>
    <mergeCell ref="D39:E40"/>
    <mergeCell ref="G39:H40"/>
    <mergeCell ref="G49:H74"/>
    <mergeCell ref="D71:F74"/>
    <mergeCell ref="A76:B77"/>
    <mergeCell ref="D76:E77"/>
    <mergeCell ref="G76:H77"/>
    <mergeCell ref="G197:H222"/>
    <mergeCell ref="D219:F222"/>
    <mergeCell ref="A113:B114"/>
    <mergeCell ref="D113:E114"/>
    <mergeCell ref="G113:H114"/>
    <mergeCell ref="G123:H148"/>
    <mergeCell ref="D145:F148"/>
    <mergeCell ref="A150:B151"/>
    <mergeCell ref="D150:E151"/>
    <mergeCell ref="G150:H151"/>
    <mergeCell ref="G160:H185"/>
    <mergeCell ref="D182:F185"/>
    <mergeCell ref="A187:B188"/>
    <mergeCell ref="D187:E188"/>
    <mergeCell ref="G187:H188"/>
  </mergeCells>
  <pageMargins left="0.51181102362204722" right="0.51181102362204722" top="0.55118110236220474" bottom="0.55118110236220474" header="0.31496062992125984" footer="0.31496062992125984"/>
  <pageSetup paperSize="9" scale="65" orientation="landscape" r:id="rId1"/>
  <headerFooter>
    <oddHeader>&amp;LAllegato n. 6 al Piano prevenzione corruzione e trasparenza 2020-2022 - CCIAA PN - UD - struttura di Udine</oddHeader>
    <oddFooter>&amp;C&amp;P di &amp;N</oddFooter>
  </headerFooter>
  <rowBreaks count="5" manualBreakCount="5">
    <brk id="37" max="16383" man="1"/>
    <brk id="74" max="16383" man="1"/>
    <brk id="111" max="16383" man="1"/>
    <brk id="148" max="16383" man="1"/>
    <brk id="185"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72"/>
  <sheetViews>
    <sheetView zoomScale="55" zoomScaleNormal="55" zoomScaleSheetLayoutView="40" zoomScalePageLayoutView="90" workbookViewId="0">
      <selection activeCell="A3" sqref="A3:D3"/>
    </sheetView>
  </sheetViews>
  <sheetFormatPr defaultColWidth="10.85546875" defaultRowHeight="20.25" outlineLevelRow="1" x14ac:dyDescent="0.2"/>
  <cols>
    <col min="1" max="1" width="12.42578125" style="1" customWidth="1"/>
    <col min="2" max="2" width="9.85546875" style="1" customWidth="1"/>
    <col min="3" max="3" width="11.7109375" style="1" customWidth="1"/>
    <col min="4" max="5" width="28.42578125" style="1" customWidth="1"/>
    <col min="6" max="6" width="40.7109375" style="1" customWidth="1"/>
    <col min="7" max="7" width="34.85546875" style="1" customWidth="1"/>
    <col min="8" max="8" width="30.85546875" style="1" customWidth="1"/>
    <col min="9" max="12" width="20.7109375" style="1" customWidth="1"/>
    <col min="13" max="13" width="30.85546875" style="1" customWidth="1"/>
    <col min="14" max="14" width="22" style="1" customWidth="1"/>
    <col min="15" max="15" width="3.28515625" style="38" customWidth="1"/>
    <col min="16" max="16384" width="10.85546875" style="1"/>
  </cols>
  <sheetData>
    <row r="1" spans="1:15" s="38" customFormat="1" ht="18" customHeight="1" x14ac:dyDescent="0.2">
      <c r="A1" s="19" t="s">
        <v>105</v>
      </c>
      <c r="B1" s="19"/>
      <c r="C1" s="19"/>
      <c r="D1" s="19"/>
      <c r="E1" s="19"/>
      <c r="F1" s="19"/>
      <c r="G1" s="31"/>
      <c r="H1" s="31"/>
      <c r="I1" s="31"/>
      <c r="J1" s="31"/>
      <c r="K1" s="31"/>
      <c r="L1" s="31"/>
      <c r="M1" s="31"/>
      <c r="N1" s="31"/>
      <c r="O1" s="31"/>
    </row>
    <row r="2" spans="1:15" s="41" customFormat="1" ht="42" customHeight="1" x14ac:dyDescent="0.2">
      <c r="A2" s="379" t="str">
        <f>'Aree di rischio '!B4</f>
        <v>C) Provvedimenti ampliativi della sfera giuridica dei destinatari privi di effetto economico diretto ed immediato per il destinatario</v>
      </c>
      <c r="B2" s="379"/>
      <c r="C2" s="379"/>
      <c r="D2" s="379"/>
      <c r="E2" s="379"/>
      <c r="F2" s="379"/>
      <c r="G2" s="40" t="s">
        <v>109</v>
      </c>
      <c r="H2" s="87" t="s">
        <v>128</v>
      </c>
      <c r="I2" s="32"/>
      <c r="J2" s="32"/>
      <c r="K2" s="32"/>
      <c r="L2" s="32"/>
      <c r="M2" s="32"/>
      <c r="N2" s="32"/>
      <c r="O2" s="31"/>
    </row>
    <row r="3" spans="1:15" ht="28.5" customHeight="1" x14ac:dyDescent="0.2">
      <c r="A3" s="348" t="str">
        <f>'Aree di rischio '!A36</f>
        <v>C.1.1.1 Iscrizione/modifica/cancellazione (su istanza di parte) al RI/REA/AA</v>
      </c>
      <c r="B3" s="349"/>
      <c r="C3" s="349"/>
      <c r="D3" s="349"/>
      <c r="E3" s="151"/>
      <c r="F3" s="42"/>
      <c r="G3" s="43" t="str">
        <f>IF(C6=0,"--",IF(C6&lt;10,"Basso",IF(C6&lt;18,"Medio",IF(C6&lt;25.1,"Alto",""))))</f>
        <v>Basso</v>
      </c>
      <c r="H3" s="86">
        <f>C6</f>
        <v>6.0500000000000007</v>
      </c>
      <c r="I3" s="25"/>
      <c r="J3" s="25"/>
      <c r="K3" s="25"/>
      <c r="L3" s="25"/>
      <c r="M3" s="25"/>
      <c r="N3" s="25"/>
      <c r="O3" s="31"/>
    </row>
    <row r="4" spans="1:15" ht="51" customHeight="1" outlineLevel="1" x14ac:dyDescent="0.2">
      <c r="A4" s="350" t="str">
        <f>A3</f>
        <v>C.1.1.1 Iscrizione/modifica/cancellazione (su istanza di parte) al RI/REA/AA</v>
      </c>
      <c r="B4" s="353" t="s">
        <v>102</v>
      </c>
      <c r="C4" s="354"/>
      <c r="D4" s="14" t="s">
        <v>218</v>
      </c>
      <c r="E4" s="150" t="s">
        <v>217</v>
      </c>
      <c r="F4" s="214" t="s">
        <v>0</v>
      </c>
      <c r="G4" s="357" t="s">
        <v>365</v>
      </c>
      <c r="H4" s="344"/>
      <c r="I4" s="360" t="s">
        <v>366</v>
      </c>
      <c r="J4" s="344"/>
      <c r="K4" s="364" t="s">
        <v>117</v>
      </c>
      <c r="L4" s="364" t="s">
        <v>118</v>
      </c>
      <c r="M4" s="344" t="s">
        <v>101</v>
      </c>
      <c r="N4" s="31"/>
      <c r="O4" s="1"/>
    </row>
    <row r="5" spans="1:15" ht="20.100000000000001" customHeight="1" outlineLevel="1" x14ac:dyDescent="0.2">
      <c r="A5" s="351"/>
      <c r="B5" s="355"/>
      <c r="C5" s="356"/>
      <c r="D5" s="24"/>
      <c r="E5" s="24"/>
      <c r="F5" s="24"/>
      <c r="G5" s="33" t="s">
        <v>1</v>
      </c>
      <c r="H5" s="33" t="s">
        <v>2</v>
      </c>
      <c r="I5" s="33" t="s">
        <v>1</v>
      </c>
      <c r="J5" s="33" t="s">
        <v>2</v>
      </c>
      <c r="K5" s="357"/>
      <c r="L5" s="357"/>
      <c r="M5" s="344"/>
      <c r="N5" s="31"/>
      <c r="O5" s="1"/>
    </row>
    <row r="6" spans="1:15" ht="220.5" customHeight="1" outlineLevel="1" x14ac:dyDescent="0.2">
      <c r="A6" s="351"/>
      <c r="B6" s="191" t="s">
        <v>115</v>
      </c>
      <c r="C6" s="345">
        <f>B7*B10</f>
        <v>6.0500000000000007</v>
      </c>
      <c r="D6" s="44" t="s">
        <v>273</v>
      </c>
      <c r="E6" s="44" t="str">
        <f>VLOOKUP(D6,'Catalogo rischi'!$A$80:$B$90,2,FALSE)</f>
        <v>CR.5 Elusione delle procedure di svolgimento dell'attività e di controllo</v>
      </c>
      <c r="F6" s="251" t="s">
        <v>610</v>
      </c>
      <c r="G6" s="251" t="s">
        <v>616</v>
      </c>
      <c r="H6" s="44"/>
      <c r="I6" s="44" t="s">
        <v>416</v>
      </c>
      <c r="J6" s="44"/>
      <c r="K6" s="251" t="s">
        <v>589</v>
      </c>
      <c r="L6" s="251" t="s">
        <v>588</v>
      </c>
      <c r="M6" s="294" t="s">
        <v>653</v>
      </c>
      <c r="N6" s="31"/>
      <c r="O6" s="1"/>
    </row>
    <row r="7" spans="1:15" ht="227.25" customHeight="1" outlineLevel="1" x14ac:dyDescent="0.2">
      <c r="A7" s="351"/>
      <c r="B7" s="192">
        <f>SUM('C'!B6:B37)/5</f>
        <v>2.2000000000000002</v>
      </c>
      <c r="C7" s="346"/>
      <c r="D7" s="44" t="s">
        <v>272</v>
      </c>
      <c r="E7" s="44" t="s">
        <v>391</v>
      </c>
      <c r="F7" s="251" t="s">
        <v>610</v>
      </c>
      <c r="G7" s="251" t="s">
        <v>616</v>
      </c>
      <c r="H7" s="44"/>
      <c r="I7" s="44" t="s">
        <v>417</v>
      </c>
      <c r="J7" s="44"/>
      <c r="K7" s="251" t="s">
        <v>589</v>
      </c>
      <c r="L7" s="251" t="s">
        <v>588</v>
      </c>
      <c r="M7" s="294" t="s">
        <v>654</v>
      </c>
      <c r="N7" s="31"/>
      <c r="O7" s="1"/>
    </row>
    <row r="8" spans="1:15" ht="18" customHeight="1" outlineLevel="1" x14ac:dyDescent="0.2">
      <c r="A8" s="351"/>
      <c r="B8" s="198"/>
      <c r="C8" s="346"/>
      <c r="D8" s="44"/>
      <c r="E8" s="44"/>
      <c r="F8" s="44"/>
      <c r="G8" s="44"/>
      <c r="H8" s="44"/>
      <c r="I8" s="44"/>
      <c r="J8" s="44"/>
      <c r="K8" s="44"/>
      <c r="L8" s="142"/>
      <c r="M8" s="8"/>
      <c r="N8" s="31"/>
      <c r="O8" s="1"/>
    </row>
    <row r="9" spans="1:15" ht="18" customHeight="1" outlineLevel="1" x14ac:dyDescent="0.2">
      <c r="A9" s="351"/>
      <c r="B9" s="198" t="s">
        <v>85</v>
      </c>
      <c r="C9" s="346"/>
      <c r="D9" s="44"/>
      <c r="E9" s="44"/>
      <c r="F9" s="44"/>
      <c r="G9" s="44"/>
      <c r="H9" s="44"/>
      <c r="I9" s="44"/>
      <c r="J9" s="44"/>
      <c r="K9" s="142"/>
      <c r="L9" s="142"/>
      <c r="M9" s="8"/>
      <c r="N9" s="31"/>
      <c r="O9" s="1"/>
    </row>
    <row r="10" spans="1:15" ht="18" customHeight="1" outlineLevel="1" x14ac:dyDescent="0.2">
      <c r="A10" s="351"/>
      <c r="B10" s="194">
        <f>SUM('C'!E6:E32)/4</f>
        <v>2.75</v>
      </c>
      <c r="C10" s="346"/>
      <c r="D10" s="44"/>
      <c r="E10" s="44"/>
      <c r="F10" s="44"/>
      <c r="G10" s="44"/>
      <c r="H10" s="44"/>
      <c r="I10" s="44"/>
      <c r="J10" s="44"/>
      <c r="K10" s="142"/>
      <c r="L10" s="142"/>
      <c r="M10" s="8"/>
      <c r="N10" s="31"/>
      <c r="O10" s="1"/>
    </row>
    <row r="11" spans="1:15" ht="18" customHeight="1" outlineLevel="1" x14ac:dyDescent="0.2">
      <c r="A11" s="351"/>
      <c r="B11" s="199"/>
      <c r="C11" s="346"/>
      <c r="D11" s="44"/>
      <c r="E11" s="44"/>
      <c r="F11" s="44"/>
      <c r="G11" s="44"/>
      <c r="H11" s="44"/>
      <c r="I11" s="44"/>
      <c r="J11" s="44"/>
      <c r="K11" s="44"/>
      <c r="L11" s="44"/>
      <c r="M11" s="8"/>
      <c r="N11" s="31"/>
      <c r="O11" s="1"/>
    </row>
    <row r="12" spans="1:15" ht="18" customHeight="1" outlineLevel="1" x14ac:dyDescent="0.2">
      <c r="A12" s="351"/>
      <c r="B12" s="199" t="s">
        <v>86</v>
      </c>
      <c r="C12" s="346"/>
      <c r="D12" s="44"/>
      <c r="E12" s="44"/>
      <c r="F12" s="44"/>
      <c r="G12" s="44"/>
      <c r="H12" s="44"/>
      <c r="I12" s="44"/>
      <c r="J12" s="44"/>
      <c r="K12" s="44"/>
      <c r="L12" s="44"/>
      <c r="M12" s="8"/>
      <c r="N12" s="31"/>
      <c r="O12" s="1"/>
    </row>
    <row r="13" spans="1:15" ht="18" customHeight="1" outlineLevel="1" x14ac:dyDescent="0.2">
      <c r="A13" s="351"/>
      <c r="B13" s="193">
        <f>SUM('C'!H6:H10)</f>
        <v>1</v>
      </c>
      <c r="C13" s="346"/>
      <c r="D13" s="44"/>
      <c r="E13" s="44"/>
      <c r="F13" s="44"/>
      <c r="G13" s="44"/>
      <c r="H13" s="44"/>
      <c r="I13" s="44"/>
      <c r="J13" s="44"/>
      <c r="K13" s="44"/>
      <c r="L13" s="44"/>
      <c r="M13" s="8"/>
      <c r="N13" s="31"/>
      <c r="O13" s="1"/>
    </row>
    <row r="14" spans="1:15" ht="18" customHeight="1" outlineLevel="1" x14ac:dyDescent="0.2">
      <c r="A14" s="351"/>
      <c r="B14" s="61"/>
      <c r="C14" s="346"/>
      <c r="D14" s="44"/>
      <c r="E14" s="44"/>
      <c r="F14" s="44"/>
      <c r="G14" s="44"/>
      <c r="H14" s="44"/>
      <c r="I14" s="44"/>
      <c r="J14" s="44"/>
      <c r="K14" s="44"/>
      <c r="L14" s="44"/>
      <c r="M14" s="8"/>
      <c r="N14" s="31"/>
      <c r="O14" s="1"/>
    </row>
    <row r="15" spans="1:15" ht="18" customHeight="1" outlineLevel="1" x14ac:dyDescent="0.2">
      <c r="A15" s="352"/>
      <c r="B15" s="62"/>
      <c r="C15" s="347"/>
      <c r="D15" s="44"/>
      <c r="E15" s="44"/>
      <c r="F15" s="44"/>
      <c r="G15" s="44"/>
      <c r="H15" s="44"/>
      <c r="I15" s="44"/>
      <c r="J15" s="44"/>
      <c r="K15" s="44"/>
      <c r="L15" s="44"/>
      <c r="M15" s="8"/>
      <c r="N15" s="31"/>
      <c r="O15" s="1"/>
    </row>
    <row r="16" spans="1:15" x14ac:dyDescent="0.2">
      <c r="A16" s="25"/>
      <c r="B16" s="25"/>
      <c r="C16" s="25"/>
      <c r="D16" s="25"/>
      <c r="E16" s="25"/>
      <c r="F16" s="25"/>
      <c r="G16" s="25"/>
      <c r="H16" s="25"/>
      <c r="I16" s="25"/>
      <c r="J16" s="25"/>
      <c r="K16" s="25"/>
      <c r="L16" s="25"/>
      <c r="M16" s="25"/>
      <c r="N16" s="25"/>
      <c r="O16" s="31"/>
    </row>
    <row r="17" spans="1:15" ht="36" customHeight="1" x14ac:dyDescent="0.2">
      <c r="A17" s="348" t="str">
        <f>'Aree di rischio '!A37</f>
        <v>C.1.1.2 Iscrizioni/ d’ufficio al RI/REA/AA</v>
      </c>
      <c r="B17" s="349"/>
      <c r="C17" s="349"/>
      <c r="D17" s="349"/>
      <c r="E17" s="151"/>
      <c r="F17" s="42"/>
      <c r="G17" s="43" t="str">
        <f>IF(B20=0,"--",IF(C20&lt;10,"Basso",IF(C20&lt;18,"Medio",IF(C20&lt;25.1,"Alto",""))))</f>
        <v>Basso</v>
      </c>
      <c r="H17" s="86">
        <f>C20</f>
        <v>6.0500000000000007</v>
      </c>
      <c r="I17" s="25"/>
      <c r="J17" s="25"/>
      <c r="K17" s="25"/>
      <c r="L17" s="25"/>
      <c r="M17" s="25"/>
      <c r="N17" s="25"/>
      <c r="O17" s="31"/>
    </row>
    <row r="18" spans="1:15" ht="51" customHeight="1" outlineLevel="1" x14ac:dyDescent="0.2">
      <c r="A18" s="350" t="str">
        <f>A17</f>
        <v>C.1.1.2 Iscrizioni/ d’ufficio al RI/REA/AA</v>
      </c>
      <c r="B18" s="353" t="s">
        <v>102</v>
      </c>
      <c r="C18" s="354"/>
      <c r="D18" s="14" t="s">
        <v>218</v>
      </c>
      <c r="E18" s="150" t="s">
        <v>217</v>
      </c>
      <c r="F18" s="214" t="s">
        <v>0</v>
      </c>
      <c r="G18" s="357" t="s">
        <v>365</v>
      </c>
      <c r="H18" s="344"/>
      <c r="I18" s="360" t="s">
        <v>366</v>
      </c>
      <c r="J18" s="344"/>
      <c r="K18" s="364" t="s">
        <v>117</v>
      </c>
      <c r="L18" s="364" t="s">
        <v>118</v>
      </c>
      <c r="M18" s="344" t="s">
        <v>101</v>
      </c>
      <c r="N18" s="31"/>
      <c r="O18" s="1"/>
    </row>
    <row r="19" spans="1:15" ht="20.100000000000001" customHeight="1" outlineLevel="1" x14ac:dyDescent="0.2">
      <c r="A19" s="351"/>
      <c r="B19" s="355"/>
      <c r="C19" s="356"/>
      <c r="D19" s="24"/>
      <c r="E19" s="24"/>
      <c r="F19" s="24"/>
      <c r="G19" s="33" t="s">
        <v>1</v>
      </c>
      <c r="H19" s="33" t="s">
        <v>2</v>
      </c>
      <c r="I19" s="33" t="s">
        <v>1</v>
      </c>
      <c r="J19" s="33" t="s">
        <v>2</v>
      </c>
      <c r="K19" s="357"/>
      <c r="L19" s="357"/>
      <c r="M19" s="344"/>
      <c r="N19" s="31"/>
      <c r="O19" s="1"/>
    </row>
    <row r="20" spans="1:15" ht="176.25" customHeight="1" outlineLevel="1" x14ac:dyDescent="0.2">
      <c r="A20" s="351"/>
      <c r="B20" s="191" t="s">
        <v>115</v>
      </c>
      <c r="C20" s="345">
        <f>B21*B24</f>
        <v>6.0500000000000007</v>
      </c>
      <c r="D20" s="44" t="s">
        <v>273</v>
      </c>
      <c r="E20" s="44" t="str">
        <f>VLOOKUP(D20,'Catalogo rischi'!$A$80:$B$90,2,FALSE)</f>
        <v>CR.5 Elusione delle procedure di svolgimento dell'attività e di controllo</v>
      </c>
      <c r="F20" s="251" t="s">
        <v>610</v>
      </c>
      <c r="G20" s="251" t="s">
        <v>616</v>
      </c>
      <c r="H20" s="44"/>
      <c r="I20" s="44"/>
      <c r="J20" s="44"/>
      <c r="K20" s="251" t="s">
        <v>589</v>
      </c>
      <c r="L20" s="251" t="s">
        <v>588</v>
      </c>
      <c r="M20" s="294" t="s">
        <v>658</v>
      </c>
      <c r="N20" s="31"/>
      <c r="O20" s="1"/>
    </row>
    <row r="21" spans="1:15" ht="157.5" customHeight="1" outlineLevel="1" x14ac:dyDescent="0.2">
      <c r="A21" s="351"/>
      <c r="B21" s="192">
        <f>SUM('C'!B43:B74)/5</f>
        <v>2.2000000000000002</v>
      </c>
      <c r="C21" s="346"/>
      <c r="D21" s="44" t="s">
        <v>277</v>
      </c>
      <c r="E21" s="44" t="s">
        <v>392</v>
      </c>
      <c r="F21" s="251" t="s">
        <v>610</v>
      </c>
      <c r="G21" s="251" t="s">
        <v>616</v>
      </c>
      <c r="H21" s="44"/>
      <c r="I21" s="44"/>
      <c r="J21" s="44"/>
      <c r="K21" s="251" t="s">
        <v>589</v>
      </c>
      <c r="L21" s="251" t="s">
        <v>588</v>
      </c>
      <c r="M21" s="294" t="s">
        <v>655</v>
      </c>
      <c r="N21" s="31"/>
      <c r="O21" s="1"/>
    </row>
    <row r="22" spans="1:15" ht="18" customHeight="1" outlineLevel="1" x14ac:dyDescent="0.2">
      <c r="A22" s="351"/>
      <c r="B22" s="198"/>
      <c r="C22" s="346"/>
      <c r="D22" s="44"/>
      <c r="E22" s="44"/>
      <c r="F22" s="44"/>
      <c r="G22" s="44"/>
      <c r="H22" s="44"/>
      <c r="I22" s="44"/>
      <c r="J22" s="44"/>
      <c r="K22" s="44"/>
      <c r="L22" s="44"/>
      <c r="M22" s="8"/>
      <c r="N22" s="31"/>
      <c r="O22" s="1"/>
    </row>
    <row r="23" spans="1:15" ht="18" customHeight="1" outlineLevel="1" x14ac:dyDescent="0.2">
      <c r="A23" s="351"/>
      <c r="B23" s="198" t="s">
        <v>85</v>
      </c>
      <c r="C23" s="346"/>
      <c r="D23" s="44"/>
      <c r="E23" s="44"/>
      <c r="F23" s="44"/>
      <c r="G23" s="44"/>
      <c r="H23" s="44"/>
      <c r="I23" s="44"/>
      <c r="J23" s="44"/>
      <c r="K23" s="44"/>
      <c r="L23" s="44"/>
      <c r="M23" s="8"/>
      <c r="N23" s="31"/>
      <c r="O23" s="1"/>
    </row>
    <row r="24" spans="1:15" ht="18" customHeight="1" outlineLevel="1" x14ac:dyDescent="0.2">
      <c r="A24" s="351"/>
      <c r="B24" s="194">
        <f>SUM('C'!E43:E69)/4</f>
        <v>2.75</v>
      </c>
      <c r="C24" s="346"/>
      <c r="D24" s="44"/>
      <c r="E24" s="44"/>
      <c r="F24" s="44"/>
      <c r="G24" s="44"/>
      <c r="H24" s="44"/>
      <c r="I24" s="44"/>
      <c r="J24" s="44"/>
      <c r="K24" s="44"/>
      <c r="L24" s="44"/>
      <c r="M24" s="8"/>
      <c r="N24" s="31"/>
      <c r="O24" s="1"/>
    </row>
    <row r="25" spans="1:15" ht="18" customHeight="1" outlineLevel="1" x14ac:dyDescent="0.2">
      <c r="A25" s="351"/>
      <c r="B25" s="199"/>
      <c r="C25" s="346"/>
      <c r="D25" s="44"/>
      <c r="E25" s="44"/>
      <c r="F25" s="44"/>
      <c r="G25" s="44"/>
      <c r="H25" s="44"/>
      <c r="I25" s="44"/>
      <c r="J25" s="44"/>
      <c r="K25" s="44"/>
      <c r="L25" s="44"/>
      <c r="M25" s="8"/>
      <c r="N25" s="31"/>
      <c r="O25" s="1"/>
    </row>
    <row r="26" spans="1:15" ht="18" customHeight="1" outlineLevel="1" x14ac:dyDescent="0.2">
      <c r="A26" s="351"/>
      <c r="B26" s="199" t="s">
        <v>86</v>
      </c>
      <c r="C26" s="346"/>
      <c r="D26" s="44"/>
      <c r="E26" s="44"/>
      <c r="F26" s="44"/>
      <c r="G26" s="44"/>
      <c r="H26" s="44"/>
      <c r="I26" s="44"/>
      <c r="J26" s="44"/>
      <c r="K26" s="44"/>
      <c r="L26" s="44"/>
      <c r="M26" s="8"/>
      <c r="N26" s="31"/>
      <c r="O26" s="1"/>
    </row>
    <row r="27" spans="1:15" ht="18" customHeight="1" outlineLevel="1" x14ac:dyDescent="0.2">
      <c r="A27" s="351"/>
      <c r="B27" s="193">
        <f>SUM('C'!H43:H47)</f>
        <v>1</v>
      </c>
      <c r="C27" s="346"/>
      <c r="D27" s="44"/>
      <c r="E27" s="44"/>
      <c r="F27" s="44"/>
      <c r="G27" s="44"/>
      <c r="H27" s="44"/>
      <c r="I27" s="44"/>
      <c r="J27" s="44"/>
      <c r="K27" s="44"/>
      <c r="L27" s="44"/>
      <c r="M27" s="8"/>
      <c r="N27" s="31"/>
      <c r="O27" s="1"/>
    </row>
    <row r="28" spans="1:15" ht="18" customHeight="1" outlineLevel="1" x14ac:dyDescent="0.2">
      <c r="A28" s="351"/>
      <c r="B28" s="61"/>
      <c r="C28" s="346"/>
      <c r="D28" s="44"/>
      <c r="E28" s="44"/>
      <c r="F28" s="44"/>
      <c r="G28" s="44"/>
      <c r="H28" s="44"/>
      <c r="I28" s="44"/>
      <c r="J28" s="44"/>
      <c r="K28" s="44"/>
      <c r="L28" s="44"/>
      <c r="M28" s="8"/>
      <c r="N28" s="31"/>
      <c r="O28" s="1"/>
    </row>
    <row r="29" spans="1:15" ht="18" customHeight="1" outlineLevel="1" x14ac:dyDescent="0.2">
      <c r="A29" s="352"/>
      <c r="B29" s="62"/>
      <c r="C29" s="347"/>
      <c r="D29" s="44"/>
      <c r="E29" s="44"/>
      <c r="F29" s="44"/>
      <c r="G29" s="44"/>
      <c r="H29" s="44"/>
      <c r="I29" s="44"/>
      <c r="J29" s="44"/>
      <c r="K29" s="44"/>
      <c r="L29" s="44"/>
      <c r="M29" s="8"/>
      <c r="N29" s="31"/>
      <c r="O29" s="1"/>
    </row>
    <row r="30" spans="1:15" x14ac:dyDescent="0.2">
      <c r="A30" s="25"/>
      <c r="B30" s="25"/>
      <c r="C30" s="25"/>
      <c r="D30" s="25"/>
      <c r="E30" s="25"/>
      <c r="F30" s="25"/>
      <c r="G30" s="25"/>
      <c r="H30" s="25"/>
      <c r="I30" s="25"/>
      <c r="J30" s="25"/>
      <c r="K30" s="25"/>
      <c r="L30" s="25"/>
      <c r="M30" s="25"/>
      <c r="N30" s="25"/>
      <c r="O30" s="31"/>
    </row>
    <row r="31" spans="1:15" ht="32.1" customHeight="1" x14ac:dyDescent="0.2">
      <c r="A31" s="348" t="str">
        <f>'Aree di rischio '!A38</f>
        <v>C.1.1.3 Cancellazioni d’ufficio al RI/REA/AA</v>
      </c>
      <c r="B31" s="349"/>
      <c r="C31" s="349"/>
      <c r="D31" s="349"/>
      <c r="E31" s="151"/>
      <c r="F31" s="42"/>
      <c r="G31" s="43" t="str">
        <f>IF(B34=0,"--",IF(C34&lt;10,"Basso",IF(C34&lt;18,"Medio",IF(C34&lt;25.1,"Alto",""))))</f>
        <v>Basso</v>
      </c>
      <c r="H31" s="86">
        <f>C34</f>
        <v>6.0500000000000007</v>
      </c>
      <c r="I31" s="25"/>
      <c r="J31" s="25"/>
      <c r="K31" s="25"/>
      <c r="L31" s="25"/>
      <c r="M31" s="25"/>
      <c r="N31" s="25"/>
      <c r="O31" s="31"/>
    </row>
    <row r="32" spans="1:15" ht="51" customHeight="1" outlineLevel="1" x14ac:dyDescent="0.2">
      <c r="A32" s="350" t="str">
        <f>A31</f>
        <v>C.1.1.3 Cancellazioni d’ufficio al RI/REA/AA</v>
      </c>
      <c r="B32" s="353" t="s">
        <v>102</v>
      </c>
      <c r="C32" s="354"/>
      <c r="D32" s="14" t="s">
        <v>218</v>
      </c>
      <c r="E32" s="150" t="s">
        <v>217</v>
      </c>
      <c r="F32" s="214" t="s">
        <v>0</v>
      </c>
      <c r="G32" s="357" t="s">
        <v>365</v>
      </c>
      <c r="H32" s="344"/>
      <c r="I32" s="360" t="s">
        <v>366</v>
      </c>
      <c r="J32" s="344"/>
      <c r="K32" s="364" t="s">
        <v>117</v>
      </c>
      <c r="L32" s="364" t="s">
        <v>118</v>
      </c>
      <c r="M32" s="344" t="s">
        <v>101</v>
      </c>
      <c r="N32" s="31"/>
      <c r="O32" s="1"/>
    </row>
    <row r="33" spans="1:15" ht="20.100000000000001" customHeight="1" outlineLevel="1" x14ac:dyDescent="0.2">
      <c r="A33" s="351"/>
      <c r="B33" s="355"/>
      <c r="C33" s="356"/>
      <c r="D33" s="24"/>
      <c r="E33" s="24"/>
      <c r="F33" s="24"/>
      <c r="G33" s="33" t="s">
        <v>1</v>
      </c>
      <c r="H33" s="33" t="s">
        <v>2</v>
      </c>
      <c r="I33" s="33" t="s">
        <v>1</v>
      </c>
      <c r="J33" s="33" t="s">
        <v>2</v>
      </c>
      <c r="K33" s="357"/>
      <c r="L33" s="357"/>
      <c r="M33" s="344"/>
      <c r="N33" s="31"/>
      <c r="O33" s="1"/>
    </row>
    <row r="34" spans="1:15" ht="163.5" customHeight="1" outlineLevel="1" x14ac:dyDescent="0.2">
      <c r="A34" s="351"/>
      <c r="B34" s="191" t="s">
        <v>115</v>
      </c>
      <c r="C34" s="345">
        <f>B35*B38</f>
        <v>6.0500000000000007</v>
      </c>
      <c r="D34" s="44" t="s">
        <v>277</v>
      </c>
      <c r="E34" s="44" t="str">
        <f>VLOOKUP(D34,'Catalogo rischi'!$A$80:$B$90,2,FALSE)</f>
        <v>CR.6 Uso improprio o distorto della discrezionalità</v>
      </c>
      <c r="F34" s="251" t="s">
        <v>610</v>
      </c>
      <c r="G34" s="251" t="s">
        <v>616</v>
      </c>
      <c r="H34" s="44"/>
      <c r="I34" s="44"/>
      <c r="J34" s="44"/>
      <c r="K34" s="251" t="s">
        <v>589</v>
      </c>
      <c r="L34" s="251" t="s">
        <v>588</v>
      </c>
      <c r="M34" s="294" t="s">
        <v>655</v>
      </c>
      <c r="N34" s="31"/>
      <c r="O34" s="1"/>
    </row>
    <row r="35" spans="1:15" ht="157.5" customHeight="1" outlineLevel="1" x14ac:dyDescent="0.2">
      <c r="A35" s="351"/>
      <c r="B35" s="192">
        <f>SUM('C'!B80:B111)/5</f>
        <v>2.2000000000000002</v>
      </c>
      <c r="C35" s="346"/>
      <c r="D35" s="44" t="s">
        <v>273</v>
      </c>
      <c r="E35" s="44" t="s">
        <v>390</v>
      </c>
      <c r="F35" s="251" t="s">
        <v>610</v>
      </c>
      <c r="G35" s="251" t="s">
        <v>616</v>
      </c>
      <c r="H35" s="44"/>
      <c r="I35" s="44"/>
      <c r="J35" s="44"/>
      <c r="K35" s="251" t="s">
        <v>589</v>
      </c>
      <c r="L35" s="251" t="s">
        <v>588</v>
      </c>
      <c r="M35" s="294" t="s">
        <v>657</v>
      </c>
      <c r="N35" s="31"/>
      <c r="O35" s="1"/>
    </row>
    <row r="36" spans="1:15" ht="18" customHeight="1" outlineLevel="1" x14ac:dyDescent="0.2">
      <c r="A36" s="351"/>
      <c r="B36" s="198"/>
      <c r="C36" s="346"/>
      <c r="D36" s="44"/>
      <c r="E36" s="44"/>
      <c r="F36" s="44"/>
      <c r="G36" s="44"/>
      <c r="H36" s="44"/>
      <c r="I36" s="44"/>
      <c r="J36" s="44"/>
      <c r="K36" s="44"/>
      <c r="L36" s="44"/>
      <c r="M36" s="8"/>
      <c r="N36" s="31"/>
      <c r="O36" s="1"/>
    </row>
    <row r="37" spans="1:15" ht="18" customHeight="1" outlineLevel="1" x14ac:dyDescent="0.2">
      <c r="A37" s="351"/>
      <c r="B37" s="198" t="s">
        <v>85</v>
      </c>
      <c r="C37" s="346"/>
      <c r="D37" s="44"/>
      <c r="E37" s="44"/>
      <c r="F37" s="44"/>
      <c r="G37" s="44"/>
      <c r="H37" s="44"/>
      <c r="I37" s="44"/>
      <c r="J37" s="44"/>
      <c r="K37" s="44"/>
      <c r="L37" s="44"/>
      <c r="M37" s="8"/>
      <c r="N37" s="31"/>
      <c r="O37" s="1"/>
    </row>
    <row r="38" spans="1:15" ht="18" customHeight="1" outlineLevel="1" x14ac:dyDescent="0.2">
      <c r="A38" s="351"/>
      <c r="B38" s="194">
        <f>SUM('C'!E80:E106)/4</f>
        <v>2.75</v>
      </c>
      <c r="C38" s="346"/>
      <c r="D38" s="44"/>
      <c r="E38" s="44"/>
      <c r="F38" s="44"/>
      <c r="G38" s="44"/>
      <c r="H38" s="44"/>
      <c r="I38" s="44"/>
      <c r="J38" s="44"/>
      <c r="K38" s="44"/>
      <c r="L38" s="44"/>
      <c r="M38" s="8"/>
      <c r="N38" s="31"/>
      <c r="O38" s="1"/>
    </row>
    <row r="39" spans="1:15" ht="18" customHeight="1" outlineLevel="1" x14ac:dyDescent="0.2">
      <c r="A39" s="351"/>
      <c r="B39" s="199"/>
      <c r="C39" s="346"/>
      <c r="D39" s="44"/>
      <c r="E39" s="44"/>
      <c r="F39" s="44"/>
      <c r="G39" s="44"/>
      <c r="H39" s="44"/>
      <c r="I39" s="44"/>
      <c r="J39" s="44"/>
      <c r="K39" s="44"/>
      <c r="L39" s="44"/>
      <c r="M39" s="8"/>
      <c r="N39" s="31"/>
      <c r="O39" s="1"/>
    </row>
    <row r="40" spans="1:15" ht="18" customHeight="1" outlineLevel="1" x14ac:dyDescent="0.2">
      <c r="A40" s="351"/>
      <c r="B40" s="199" t="s">
        <v>86</v>
      </c>
      <c r="C40" s="346"/>
      <c r="D40" s="44"/>
      <c r="E40" s="44"/>
      <c r="F40" s="44"/>
      <c r="G40" s="44"/>
      <c r="H40" s="44"/>
      <c r="I40" s="44"/>
      <c r="J40" s="44"/>
      <c r="K40" s="44"/>
      <c r="L40" s="44"/>
      <c r="M40" s="8"/>
      <c r="N40" s="31"/>
      <c r="O40" s="1"/>
    </row>
    <row r="41" spans="1:15" ht="18" customHeight="1" outlineLevel="1" x14ac:dyDescent="0.2">
      <c r="A41" s="351"/>
      <c r="B41" s="193">
        <f>SUM('C'!H80:H84)</f>
        <v>1</v>
      </c>
      <c r="C41" s="346"/>
      <c r="D41" s="44"/>
      <c r="E41" s="44"/>
      <c r="F41" s="44"/>
      <c r="G41" s="44"/>
      <c r="H41" s="44"/>
      <c r="I41" s="44"/>
      <c r="J41" s="44"/>
      <c r="K41" s="44"/>
      <c r="L41" s="44"/>
      <c r="M41" s="8"/>
      <c r="N41" s="31"/>
      <c r="O41" s="1"/>
    </row>
    <row r="42" spans="1:15" ht="18" customHeight="1" outlineLevel="1" x14ac:dyDescent="0.2">
      <c r="A42" s="351"/>
      <c r="B42" s="61"/>
      <c r="C42" s="346"/>
      <c r="D42" s="44"/>
      <c r="E42" s="44"/>
      <c r="F42" s="44"/>
      <c r="G42" s="44"/>
      <c r="H42" s="44"/>
      <c r="I42" s="44"/>
      <c r="J42" s="44"/>
      <c r="K42" s="44"/>
      <c r="L42" s="44"/>
      <c r="M42" s="8"/>
      <c r="N42" s="31"/>
      <c r="O42" s="1"/>
    </row>
    <row r="43" spans="1:15" ht="18" customHeight="1" outlineLevel="1" x14ac:dyDescent="0.2">
      <c r="A43" s="352"/>
      <c r="B43" s="62"/>
      <c r="C43" s="347"/>
      <c r="D43" s="44"/>
      <c r="E43" s="44"/>
      <c r="F43" s="44"/>
      <c r="G43" s="44"/>
      <c r="H43" s="44"/>
      <c r="I43" s="44"/>
      <c r="J43" s="44"/>
      <c r="K43" s="44"/>
      <c r="L43" s="44"/>
      <c r="M43" s="8"/>
      <c r="N43" s="31"/>
      <c r="O43" s="1"/>
    </row>
    <row r="44" spans="1:15" x14ac:dyDescent="0.2">
      <c r="A44" s="25"/>
      <c r="B44" s="25"/>
      <c r="C44" s="25"/>
      <c r="D44" s="25"/>
      <c r="E44" s="25"/>
      <c r="F44" s="25"/>
      <c r="G44" s="25"/>
      <c r="H44" s="25"/>
      <c r="I44" s="25"/>
      <c r="J44" s="25"/>
      <c r="K44" s="25"/>
      <c r="L44" s="25"/>
      <c r="M44" s="25"/>
      <c r="N44" s="25"/>
      <c r="O44" s="31"/>
    </row>
    <row r="45" spans="1:15" ht="31.5" customHeight="1" x14ac:dyDescent="0.2">
      <c r="A45" s="348" t="str">
        <f>'Aree di rischio '!A39</f>
        <v>C.1.1.4 Accertamento violazioni amministrative (RI, REA, AA)</v>
      </c>
      <c r="B45" s="349"/>
      <c r="C45" s="349"/>
      <c r="D45" s="349"/>
      <c r="E45" s="151"/>
      <c r="F45" s="42"/>
      <c r="G45" s="43" t="str">
        <f>IF(B48=0,"--",IF(C48&lt;10,"Basso",IF(C48&lt;18,"Medio",IF(C48&lt;25.1,"Alto",""))))</f>
        <v>Basso</v>
      </c>
      <c r="H45" s="86">
        <f>C48</f>
        <v>6.0500000000000007</v>
      </c>
      <c r="I45" s="25"/>
      <c r="J45" s="25"/>
      <c r="K45" s="25"/>
      <c r="L45" s="25"/>
      <c r="M45" s="25"/>
      <c r="N45" s="25"/>
      <c r="O45" s="31"/>
    </row>
    <row r="46" spans="1:15" ht="51" customHeight="1" outlineLevel="1" x14ac:dyDescent="0.2">
      <c r="A46" s="350" t="str">
        <f>A45</f>
        <v>C.1.1.4 Accertamento violazioni amministrative (RI, REA, AA)</v>
      </c>
      <c r="B46" s="353" t="s">
        <v>102</v>
      </c>
      <c r="C46" s="354"/>
      <c r="D46" s="14" t="s">
        <v>218</v>
      </c>
      <c r="E46" s="150" t="s">
        <v>217</v>
      </c>
      <c r="F46" s="214" t="s">
        <v>0</v>
      </c>
      <c r="G46" s="357" t="s">
        <v>365</v>
      </c>
      <c r="H46" s="344"/>
      <c r="I46" s="360" t="s">
        <v>366</v>
      </c>
      <c r="J46" s="344"/>
      <c r="K46" s="364" t="s">
        <v>117</v>
      </c>
      <c r="L46" s="364" t="s">
        <v>118</v>
      </c>
      <c r="M46" s="344" t="s">
        <v>101</v>
      </c>
      <c r="N46" s="31"/>
      <c r="O46" s="1"/>
    </row>
    <row r="47" spans="1:15" ht="20.100000000000001" customHeight="1" outlineLevel="1" x14ac:dyDescent="0.2">
      <c r="A47" s="351"/>
      <c r="B47" s="355"/>
      <c r="C47" s="356"/>
      <c r="D47" s="24"/>
      <c r="E47" s="24"/>
      <c r="F47" s="24"/>
      <c r="G47" s="33" t="s">
        <v>1</v>
      </c>
      <c r="H47" s="33" t="s">
        <v>2</v>
      </c>
      <c r="I47" s="33" t="s">
        <v>1</v>
      </c>
      <c r="J47" s="33" t="s">
        <v>2</v>
      </c>
      <c r="K47" s="357"/>
      <c r="L47" s="357"/>
      <c r="M47" s="344"/>
      <c r="N47" s="31"/>
      <c r="O47" s="1"/>
    </row>
    <row r="48" spans="1:15" ht="151.5" customHeight="1" outlineLevel="1" x14ac:dyDescent="0.2">
      <c r="A48" s="351"/>
      <c r="B48" s="191" t="s">
        <v>115</v>
      </c>
      <c r="C48" s="345">
        <f>B49*B52</f>
        <v>6.0500000000000007</v>
      </c>
      <c r="D48" s="44" t="s">
        <v>270</v>
      </c>
      <c r="E48" s="44" t="str">
        <f>VLOOKUP(D48,'Catalogo rischi'!$A$80:$B$90,2,FALSE)</f>
        <v>CR.6 Uso improprio o distorto della discrezionalità</v>
      </c>
      <c r="F48" s="251" t="s">
        <v>610</v>
      </c>
      <c r="G48" s="251" t="s">
        <v>652</v>
      </c>
      <c r="H48" s="44"/>
      <c r="I48" s="44"/>
      <c r="J48" s="44"/>
      <c r="K48" s="251" t="s">
        <v>589</v>
      </c>
      <c r="L48" s="251" t="s">
        <v>588</v>
      </c>
      <c r="M48" s="294" t="s">
        <v>656</v>
      </c>
      <c r="N48" s="31"/>
      <c r="O48" s="1"/>
    </row>
    <row r="49" spans="1:15" ht="18" customHeight="1" outlineLevel="1" x14ac:dyDescent="0.2">
      <c r="A49" s="351"/>
      <c r="B49" s="192">
        <f>SUM('C'!B117:B148)/5</f>
        <v>2.2000000000000002</v>
      </c>
      <c r="C49" s="346"/>
      <c r="D49" s="44"/>
      <c r="E49" s="44"/>
      <c r="F49" s="44"/>
      <c r="G49" s="44"/>
      <c r="H49" s="44"/>
      <c r="I49" s="44"/>
      <c r="J49" s="44"/>
      <c r="K49" s="44"/>
      <c r="L49" s="44"/>
      <c r="M49" s="8"/>
      <c r="N49" s="31"/>
      <c r="O49" s="1"/>
    </row>
    <row r="50" spans="1:15" ht="18" customHeight="1" outlineLevel="1" x14ac:dyDescent="0.2">
      <c r="A50" s="351"/>
      <c r="B50" s="198"/>
      <c r="C50" s="346"/>
      <c r="D50" s="44"/>
      <c r="E50" s="44"/>
      <c r="F50" s="44"/>
      <c r="G50" s="44"/>
      <c r="H50" s="44"/>
      <c r="I50" s="44"/>
      <c r="J50" s="44"/>
      <c r="K50" s="44"/>
      <c r="L50" s="44"/>
      <c r="M50" s="8"/>
      <c r="N50" s="31"/>
      <c r="O50" s="1"/>
    </row>
    <row r="51" spans="1:15" ht="18" customHeight="1" outlineLevel="1" x14ac:dyDescent="0.2">
      <c r="A51" s="351"/>
      <c r="B51" s="198" t="s">
        <v>85</v>
      </c>
      <c r="C51" s="346"/>
      <c r="D51" s="44"/>
      <c r="E51" s="44"/>
      <c r="F51" s="44"/>
      <c r="G51" s="44"/>
      <c r="H51" s="44"/>
      <c r="I51" s="44"/>
      <c r="J51" s="44"/>
      <c r="K51" s="44"/>
      <c r="L51" s="44"/>
      <c r="M51" s="8"/>
      <c r="N51" s="31"/>
      <c r="O51" s="1"/>
    </row>
    <row r="52" spans="1:15" ht="18" customHeight="1" outlineLevel="1" x14ac:dyDescent="0.2">
      <c r="A52" s="351"/>
      <c r="B52" s="194">
        <f>SUM('C'!E117:E143)/4</f>
        <v>2.75</v>
      </c>
      <c r="C52" s="346"/>
      <c r="D52" s="44"/>
      <c r="E52" s="44"/>
      <c r="F52" s="44"/>
      <c r="G52" s="44"/>
      <c r="H52" s="44"/>
      <c r="I52" s="44"/>
      <c r="J52" s="44"/>
      <c r="K52" s="44"/>
      <c r="L52" s="44"/>
      <c r="M52" s="8"/>
      <c r="N52" s="31"/>
      <c r="O52" s="1"/>
    </row>
    <row r="53" spans="1:15" ht="18" customHeight="1" outlineLevel="1" x14ac:dyDescent="0.2">
      <c r="A53" s="351"/>
      <c r="B53" s="199"/>
      <c r="C53" s="346"/>
      <c r="D53" s="44"/>
      <c r="E53" s="44"/>
      <c r="F53" s="44"/>
      <c r="G53" s="44"/>
      <c r="H53" s="44"/>
      <c r="I53" s="44"/>
      <c r="J53" s="44"/>
      <c r="K53" s="44"/>
      <c r="L53" s="44"/>
      <c r="M53" s="8"/>
      <c r="N53" s="31"/>
      <c r="O53" s="1"/>
    </row>
    <row r="54" spans="1:15" ht="18" customHeight="1" outlineLevel="1" x14ac:dyDescent="0.2">
      <c r="A54" s="351"/>
      <c r="B54" s="199" t="s">
        <v>86</v>
      </c>
      <c r="C54" s="346"/>
      <c r="D54" s="44"/>
      <c r="E54" s="44"/>
      <c r="F54" s="44"/>
      <c r="G54" s="44"/>
      <c r="H54" s="44"/>
      <c r="I54" s="44"/>
      <c r="J54" s="44"/>
      <c r="K54" s="44"/>
      <c r="L54" s="44"/>
      <c r="M54" s="8"/>
      <c r="N54" s="31"/>
      <c r="O54" s="1"/>
    </row>
    <row r="55" spans="1:15" ht="18" customHeight="1" outlineLevel="1" x14ac:dyDescent="0.2">
      <c r="A55" s="351"/>
      <c r="B55" s="193">
        <f>SUM('C'!H117:H121)</f>
        <v>1</v>
      </c>
      <c r="C55" s="346"/>
      <c r="D55" s="44"/>
      <c r="E55" s="44"/>
      <c r="F55" s="44"/>
      <c r="G55" s="44"/>
      <c r="H55" s="44"/>
      <c r="I55" s="44"/>
      <c r="J55" s="44"/>
      <c r="K55" s="44"/>
      <c r="L55" s="44"/>
      <c r="M55" s="8"/>
      <c r="N55" s="31"/>
      <c r="O55" s="1"/>
    </row>
    <row r="56" spans="1:15" ht="18" customHeight="1" outlineLevel="1" x14ac:dyDescent="0.2">
      <c r="A56" s="351"/>
      <c r="B56" s="61"/>
      <c r="C56" s="346"/>
      <c r="D56" s="44"/>
      <c r="E56" s="44"/>
      <c r="F56" s="44"/>
      <c r="G56" s="44"/>
      <c r="H56" s="44"/>
      <c r="I56" s="44"/>
      <c r="J56" s="44"/>
      <c r="K56" s="44"/>
      <c r="L56" s="44"/>
      <c r="M56" s="8"/>
      <c r="N56" s="31"/>
      <c r="O56" s="1"/>
    </row>
    <row r="57" spans="1:15" ht="18" customHeight="1" outlineLevel="1" x14ac:dyDescent="0.2">
      <c r="A57" s="352"/>
      <c r="B57" s="62"/>
      <c r="C57" s="347"/>
      <c r="D57" s="44"/>
      <c r="E57" s="44"/>
      <c r="F57" s="44"/>
      <c r="G57" s="44"/>
      <c r="H57" s="44"/>
      <c r="I57" s="44"/>
      <c r="J57" s="44"/>
      <c r="K57" s="44"/>
      <c r="L57" s="44"/>
      <c r="M57" s="8"/>
      <c r="N57" s="31"/>
      <c r="O57" s="1"/>
    </row>
    <row r="58" spans="1:15" x14ac:dyDescent="0.2">
      <c r="A58" s="25"/>
      <c r="B58" s="25"/>
      <c r="C58" s="25"/>
      <c r="D58" s="25"/>
      <c r="E58" s="25"/>
      <c r="F58" s="25"/>
      <c r="G58" s="25"/>
      <c r="H58" s="25"/>
      <c r="I58" s="25"/>
      <c r="J58" s="25"/>
      <c r="K58" s="25"/>
      <c r="L58" s="25"/>
      <c r="M58" s="25"/>
      <c r="N58" s="25"/>
      <c r="O58" s="31"/>
    </row>
    <row r="59" spans="1:15" ht="20.25" customHeight="1" x14ac:dyDescent="0.2">
      <c r="A59" s="348" t="str">
        <f>'Aree di rischio '!A40</f>
        <v>C.1.1.5 Deposito bilanci ed elenco soci</v>
      </c>
      <c r="B59" s="349"/>
      <c r="C59" s="349"/>
      <c r="D59" s="349"/>
      <c r="E59" s="151"/>
      <c r="F59" s="42"/>
      <c r="G59" s="43" t="str">
        <f>IF(B62=0,"--",IF(C62&lt;10,"Basso",IF(C62&lt;18,"Medio",IF(C62&lt;25.1,"Alto",""))))</f>
        <v>Basso</v>
      </c>
      <c r="H59" s="86">
        <f>C62</f>
        <v>4.4000000000000004</v>
      </c>
      <c r="I59" s="25"/>
      <c r="J59" s="25"/>
      <c r="K59" s="25"/>
      <c r="L59" s="25"/>
      <c r="M59" s="25"/>
      <c r="N59" s="25"/>
      <c r="O59" s="31"/>
    </row>
    <row r="60" spans="1:15" ht="51" customHeight="1" outlineLevel="1" x14ac:dyDescent="0.2">
      <c r="A60" s="350" t="str">
        <f>A59</f>
        <v>C.1.1.5 Deposito bilanci ed elenco soci</v>
      </c>
      <c r="B60" s="353" t="s">
        <v>102</v>
      </c>
      <c r="C60" s="354"/>
      <c r="D60" s="14" t="s">
        <v>218</v>
      </c>
      <c r="E60" s="150" t="s">
        <v>217</v>
      </c>
      <c r="F60" s="214" t="s">
        <v>0</v>
      </c>
      <c r="G60" s="357" t="s">
        <v>365</v>
      </c>
      <c r="H60" s="344"/>
      <c r="I60" s="360" t="s">
        <v>366</v>
      </c>
      <c r="J60" s="344"/>
      <c r="K60" s="364" t="s">
        <v>117</v>
      </c>
      <c r="L60" s="364" t="s">
        <v>118</v>
      </c>
      <c r="M60" s="344" t="s">
        <v>101</v>
      </c>
      <c r="N60" s="31"/>
      <c r="O60" s="1"/>
    </row>
    <row r="61" spans="1:15" ht="20.100000000000001" customHeight="1" outlineLevel="1" x14ac:dyDescent="0.2">
      <c r="A61" s="351"/>
      <c r="B61" s="355"/>
      <c r="C61" s="356"/>
      <c r="D61" s="24"/>
      <c r="E61" s="24"/>
      <c r="F61" s="24"/>
      <c r="G61" s="33" t="s">
        <v>1</v>
      </c>
      <c r="H61" s="33" t="s">
        <v>2</v>
      </c>
      <c r="I61" s="33" t="s">
        <v>1</v>
      </c>
      <c r="J61" s="33" t="s">
        <v>2</v>
      </c>
      <c r="K61" s="357"/>
      <c r="L61" s="357"/>
      <c r="M61" s="344"/>
      <c r="N61" s="31"/>
      <c r="O61" s="1"/>
    </row>
    <row r="62" spans="1:15" ht="146.25" customHeight="1" outlineLevel="1" x14ac:dyDescent="0.2">
      <c r="A62" s="351"/>
      <c r="B62" s="191" t="s">
        <v>115</v>
      </c>
      <c r="C62" s="345">
        <f>B63*B66</f>
        <v>4.4000000000000004</v>
      </c>
      <c r="D62" s="44" t="s">
        <v>273</v>
      </c>
      <c r="E62" s="44" t="str">
        <f>VLOOKUP(D62,'Catalogo rischi'!$A$80:$B$90,2,FALSE)</f>
        <v>CR.5 Elusione delle procedure di svolgimento dell'attività e di controllo</v>
      </c>
      <c r="F62" s="251" t="s">
        <v>610</v>
      </c>
      <c r="G62" s="251" t="s">
        <v>616</v>
      </c>
      <c r="H62" s="44"/>
      <c r="I62" s="44"/>
      <c r="J62" s="44"/>
      <c r="K62" s="251" t="s">
        <v>589</v>
      </c>
      <c r="L62" s="251" t="s">
        <v>588</v>
      </c>
      <c r="M62" s="294" t="s">
        <v>657</v>
      </c>
      <c r="N62" s="31"/>
      <c r="O62" s="1"/>
    </row>
    <row r="63" spans="1:15" ht="18" customHeight="1" outlineLevel="1" x14ac:dyDescent="0.2">
      <c r="A63" s="351"/>
      <c r="B63" s="192">
        <f>SUM('C'!B154:B185)/5</f>
        <v>2.2000000000000002</v>
      </c>
      <c r="C63" s="346"/>
      <c r="D63" s="44"/>
      <c r="E63" s="44"/>
      <c r="F63" s="44"/>
      <c r="G63" s="44"/>
      <c r="H63" s="44"/>
      <c r="I63" s="44"/>
      <c r="J63" s="44"/>
      <c r="K63" s="44"/>
      <c r="L63" s="44"/>
      <c r="M63" s="8"/>
      <c r="N63" s="31"/>
      <c r="O63" s="1"/>
    </row>
    <row r="64" spans="1:15" ht="18" customHeight="1" outlineLevel="1" x14ac:dyDescent="0.2">
      <c r="A64" s="351"/>
      <c r="B64" s="198"/>
      <c r="C64" s="346"/>
      <c r="D64" s="44"/>
      <c r="E64" s="44"/>
      <c r="F64" s="44"/>
      <c r="G64" s="44"/>
      <c r="H64" s="44"/>
      <c r="I64" s="44"/>
      <c r="J64" s="44"/>
      <c r="K64" s="44"/>
      <c r="L64" s="44"/>
      <c r="M64" s="8"/>
      <c r="N64" s="31"/>
      <c r="O64" s="1"/>
    </row>
    <row r="65" spans="1:15" ht="18" customHeight="1" outlineLevel="1" x14ac:dyDescent="0.2">
      <c r="A65" s="351"/>
      <c r="B65" s="198" t="s">
        <v>85</v>
      </c>
      <c r="C65" s="346"/>
      <c r="D65" s="44"/>
      <c r="E65" s="44"/>
      <c r="F65" s="44"/>
      <c r="G65" s="44"/>
      <c r="H65" s="44"/>
      <c r="I65" s="44"/>
      <c r="J65" s="44"/>
      <c r="K65" s="44"/>
      <c r="L65" s="44"/>
      <c r="M65" s="8"/>
      <c r="N65" s="31"/>
      <c r="O65" s="1"/>
    </row>
    <row r="66" spans="1:15" ht="18" customHeight="1" outlineLevel="1" x14ac:dyDescent="0.2">
      <c r="A66" s="351"/>
      <c r="B66" s="194">
        <f>SUM('C'!E154:E180)/4</f>
        <v>2</v>
      </c>
      <c r="C66" s="346"/>
      <c r="D66" s="44"/>
      <c r="E66" s="44"/>
      <c r="F66" s="44"/>
      <c r="G66" s="44"/>
      <c r="H66" s="44"/>
      <c r="I66" s="44"/>
      <c r="J66" s="44"/>
      <c r="K66" s="44"/>
      <c r="L66" s="44"/>
      <c r="M66" s="8"/>
      <c r="N66" s="31"/>
      <c r="O66" s="1"/>
    </row>
    <row r="67" spans="1:15" ht="18" customHeight="1" outlineLevel="1" x14ac:dyDescent="0.2">
      <c r="A67" s="351"/>
      <c r="B67" s="199"/>
      <c r="C67" s="346"/>
      <c r="D67" s="44"/>
      <c r="E67" s="44"/>
      <c r="F67" s="44"/>
      <c r="G67" s="44"/>
      <c r="H67" s="44"/>
      <c r="I67" s="44"/>
      <c r="J67" s="44"/>
      <c r="K67" s="44"/>
      <c r="L67" s="44"/>
      <c r="M67" s="8"/>
      <c r="N67" s="31"/>
      <c r="O67" s="1"/>
    </row>
    <row r="68" spans="1:15" ht="18" customHeight="1" outlineLevel="1" x14ac:dyDescent="0.2">
      <c r="A68" s="351"/>
      <c r="B68" s="199" t="s">
        <v>86</v>
      </c>
      <c r="C68" s="346"/>
      <c r="D68" s="44"/>
      <c r="E68" s="44"/>
      <c r="F68" s="44"/>
      <c r="G68" s="44"/>
      <c r="H68" s="44"/>
      <c r="I68" s="44"/>
      <c r="J68" s="44"/>
      <c r="K68" s="44"/>
      <c r="L68" s="44"/>
      <c r="M68" s="8"/>
      <c r="N68" s="31"/>
      <c r="O68" s="1"/>
    </row>
    <row r="69" spans="1:15" ht="18" customHeight="1" outlineLevel="1" x14ac:dyDescent="0.2">
      <c r="A69" s="351"/>
      <c r="B69" s="193">
        <f>SUM('C'!H154:H158)</f>
        <v>1</v>
      </c>
      <c r="C69" s="346"/>
      <c r="D69" s="44"/>
      <c r="E69" s="44"/>
      <c r="F69" s="44"/>
      <c r="G69" s="44"/>
      <c r="H69" s="44"/>
      <c r="I69" s="44"/>
      <c r="J69" s="44"/>
      <c r="K69" s="44"/>
      <c r="L69" s="44"/>
      <c r="M69" s="8"/>
      <c r="N69" s="31"/>
      <c r="O69" s="1"/>
    </row>
    <row r="70" spans="1:15" ht="18" customHeight="1" outlineLevel="1" x14ac:dyDescent="0.2">
      <c r="A70" s="351"/>
      <c r="B70" s="61"/>
      <c r="C70" s="346"/>
      <c r="D70" s="44"/>
      <c r="E70" s="44"/>
      <c r="F70" s="44"/>
      <c r="G70" s="44"/>
      <c r="H70" s="44"/>
      <c r="I70" s="44"/>
      <c r="J70" s="44"/>
      <c r="K70" s="44"/>
      <c r="L70" s="44"/>
      <c r="M70" s="8"/>
      <c r="N70" s="31"/>
      <c r="O70" s="1"/>
    </row>
    <row r="71" spans="1:15" ht="18" customHeight="1" outlineLevel="1" x14ac:dyDescent="0.2">
      <c r="A71" s="352"/>
      <c r="B71" s="62"/>
      <c r="C71" s="347"/>
      <c r="D71" s="44"/>
      <c r="E71" s="44"/>
      <c r="F71" s="44"/>
      <c r="G71" s="44"/>
      <c r="H71" s="44"/>
      <c r="I71" s="44"/>
      <c r="J71" s="44"/>
      <c r="K71" s="44"/>
      <c r="L71" s="44"/>
      <c r="M71" s="8"/>
      <c r="N71" s="31"/>
      <c r="O71" s="1"/>
    </row>
    <row r="72" spans="1:15" x14ac:dyDescent="0.2">
      <c r="A72" s="25"/>
      <c r="B72" s="25"/>
      <c r="C72" s="25"/>
      <c r="D72" s="25"/>
      <c r="E72" s="25"/>
      <c r="F72" s="25"/>
      <c r="G72" s="25"/>
      <c r="H72" s="25"/>
      <c r="I72" s="25"/>
      <c r="J72" s="25"/>
      <c r="K72" s="25"/>
      <c r="L72" s="25"/>
      <c r="M72" s="25"/>
      <c r="N72" s="25"/>
      <c r="O72" s="31"/>
    </row>
    <row r="73" spans="1:15" ht="21.75" customHeight="1" x14ac:dyDescent="0.2">
      <c r="A73" s="348" t="str">
        <f>'Aree di rischio '!A41</f>
        <v>C.1.1.6 Attività di sportello (front office)</v>
      </c>
      <c r="B73" s="349"/>
      <c r="C73" s="349"/>
      <c r="D73" s="349"/>
      <c r="E73" s="151"/>
      <c r="F73" s="42"/>
      <c r="G73" s="43" t="str">
        <f>IF(B76=0,"--",IF(C76&lt;10,"Basso",IF(C76&lt;18,"Medio",IF(C76&lt;25.1,"Alto",""))))</f>
        <v>Basso</v>
      </c>
      <c r="H73" s="86">
        <f>C76</f>
        <v>4.4000000000000004</v>
      </c>
      <c r="I73" s="25"/>
      <c r="J73" s="25"/>
      <c r="K73" s="25"/>
      <c r="L73" s="25"/>
      <c r="M73" s="25"/>
      <c r="N73" s="25"/>
      <c r="O73" s="31"/>
    </row>
    <row r="74" spans="1:15" ht="51" customHeight="1" outlineLevel="1" x14ac:dyDescent="0.2">
      <c r="A74" s="350" t="str">
        <f>A73</f>
        <v>C.1.1.6 Attività di sportello (front office)</v>
      </c>
      <c r="B74" s="353" t="s">
        <v>102</v>
      </c>
      <c r="C74" s="354"/>
      <c r="D74" s="14" t="s">
        <v>218</v>
      </c>
      <c r="E74" s="150" t="s">
        <v>217</v>
      </c>
      <c r="F74" s="214" t="s">
        <v>0</v>
      </c>
      <c r="G74" s="357" t="s">
        <v>365</v>
      </c>
      <c r="H74" s="344"/>
      <c r="I74" s="360" t="s">
        <v>366</v>
      </c>
      <c r="J74" s="344"/>
      <c r="K74" s="364" t="s">
        <v>117</v>
      </c>
      <c r="L74" s="364" t="s">
        <v>118</v>
      </c>
      <c r="M74" s="344" t="s">
        <v>101</v>
      </c>
      <c r="N74" s="31"/>
      <c r="O74" s="1"/>
    </row>
    <row r="75" spans="1:15" ht="20.100000000000001" customHeight="1" outlineLevel="1" x14ac:dyDescent="0.2">
      <c r="A75" s="351"/>
      <c r="B75" s="355"/>
      <c r="C75" s="356"/>
      <c r="D75" s="24"/>
      <c r="E75" s="24"/>
      <c r="F75" s="24"/>
      <c r="G75" s="33" t="s">
        <v>1</v>
      </c>
      <c r="H75" s="33" t="s">
        <v>2</v>
      </c>
      <c r="I75" s="33" t="s">
        <v>1</v>
      </c>
      <c r="J75" s="33" t="s">
        <v>2</v>
      </c>
      <c r="K75" s="357"/>
      <c r="L75" s="357"/>
      <c r="M75" s="344"/>
      <c r="N75" s="31"/>
      <c r="O75" s="1"/>
    </row>
    <row r="76" spans="1:15" ht="147.75" customHeight="1" outlineLevel="1" x14ac:dyDescent="0.2">
      <c r="A76" s="351"/>
      <c r="B76" s="191" t="s">
        <v>115</v>
      </c>
      <c r="C76" s="345">
        <f>B77*B80</f>
        <v>4.4000000000000004</v>
      </c>
      <c r="D76" s="44" t="s">
        <v>271</v>
      </c>
      <c r="E76" s="44" t="str">
        <f>VLOOKUP(D76,'Catalogo rischi'!$A$80:$B$90,2,FALSE)</f>
        <v>CR.5 Elusione delle procedure di svolgimento dell'attività e di controllo</v>
      </c>
      <c r="F76" s="251" t="s">
        <v>610</v>
      </c>
      <c r="G76" s="44" t="s">
        <v>330</v>
      </c>
      <c r="H76" s="44"/>
      <c r="I76" s="44"/>
      <c r="J76" s="44"/>
      <c r="K76" s="251" t="s">
        <v>591</v>
      </c>
      <c r="L76" s="251" t="s">
        <v>590</v>
      </c>
      <c r="M76" s="294" t="s">
        <v>659</v>
      </c>
      <c r="N76" s="31"/>
      <c r="O76" s="1"/>
    </row>
    <row r="77" spans="1:15" ht="18" customHeight="1" outlineLevel="1" x14ac:dyDescent="0.2">
      <c r="A77" s="351"/>
      <c r="B77" s="192">
        <f>SUM('C'!B191:B222)/5</f>
        <v>2.2000000000000002</v>
      </c>
      <c r="C77" s="346"/>
      <c r="D77" s="44"/>
      <c r="E77" s="44"/>
      <c r="F77" s="44"/>
      <c r="G77" s="44"/>
      <c r="H77" s="44"/>
      <c r="I77" s="44"/>
      <c r="J77" s="44"/>
      <c r="K77" s="44"/>
      <c r="L77" s="44"/>
      <c r="M77" s="8"/>
      <c r="N77" s="31"/>
      <c r="O77" s="1"/>
    </row>
    <row r="78" spans="1:15" ht="18" customHeight="1" outlineLevel="1" x14ac:dyDescent="0.2">
      <c r="A78" s="351"/>
      <c r="B78" s="198"/>
      <c r="C78" s="346"/>
      <c r="D78" s="44"/>
      <c r="E78" s="44"/>
      <c r="F78" s="44"/>
      <c r="G78" s="44"/>
      <c r="H78" s="44"/>
      <c r="I78" s="44"/>
      <c r="J78" s="44"/>
      <c r="K78" s="44"/>
      <c r="L78" s="44"/>
      <c r="M78" s="8"/>
      <c r="N78" s="31"/>
      <c r="O78" s="1"/>
    </row>
    <row r="79" spans="1:15" ht="18" customHeight="1" outlineLevel="1" x14ac:dyDescent="0.2">
      <c r="A79" s="351"/>
      <c r="B79" s="198" t="s">
        <v>85</v>
      </c>
      <c r="C79" s="346"/>
      <c r="D79" s="44"/>
      <c r="E79" s="44"/>
      <c r="F79" s="44"/>
      <c r="G79" s="44"/>
      <c r="H79" s="44"/>
      <c r="I79" s="44"/>
      <c r="J79" s="44"/>
      <c r="K79" s="44"/>
      <c r="L79" s="44"/>
      <c r="M79" s="8"/>
      <c r="N79" s="31"/>
      <c r="O79" s="1"/>
    </row>
    <row r="80" spans="1:15" ht="18" customHeight="1" outlineLevel="1" x14ac:dyDescent="0.2">
      <c r="A80" s="351"/>
      <c r="B80" s="194">
        <f>SUM('C'!E191:E217)/4</f>
        <v>2</v>
      </c>
      <c r="C80" s="346"/>
      <c r="D80" s="44"/>
      <c r="E80" s="44"/>
      <c r="F80" s="44"/>
      <c r="G80" s="44"/>
      <c r="H80" s="44"/>
      <c r="I80" s="44"/>
      <c r="J80" s="44"/>
      <c r="K80" s="44"/>
      <c r="L80" s="44"/>
      <c r="M80" s="8"/>
      <c r="N80" s="31"/>
      <c r="O80" s="1"/>
    </row>
    <row r="81" spans="1:15" ht="18" customHeight="1" outlineLevel="1" x14ac:dyDescent="0.2">
      <c r="A81" s="351"/>
      <c r="B81" s="199"/>
      <c r="C81" s="346"/>
      <c r="D81" s="44"/>
      <c r="E81" s="44"/>
      <c r="F81" s="44"/>
      <c r="G81" s="44"/>
      <c r="H81" s="44"/>
      <c r="I81" s="44"/>
      <c r="J81" s="44"/>
      <c r="K81" s="44"/>
      <c r="L81" s="44"/>
      <c r="M81" s="8"/>
      <c r="N81" s="31"/>
      <c r="O81" s="1"/>
    </row>
    <row r="82" spans="1:15" ht="18" customHeight="1" outlineLevel="1" x14ac:dyDescent="0.2">
      <c r="A82" s="351"/>
      <c r="B82" s="199" t="s">
        <v>86</v>
      </c>
      <c r="C82" s="346"/>
      <c r="D82" s="44"/>
      <c r="E82" s="44"/>
      <c r="F82" s="44"/>
      <c r="G82" s="44"/>
      <c r="H82" s="44"/>
      <c r="I82" s="44"/>
      <c r="J82" s="44"/>
      <c r="K82" s="44"/>
      <c r="L82" s="44"/>
      <c r="M82" s="8"/>
      <c r="N82" s="31"/>
      <c r="O82" s="1"/>
    </row>
    <row r="83" spans="1:15" ht="18" customHeight="1" outlineLevel="1" x14ac:dyDescent="0.2">
      <c r="A83" s="351"/>
      <c r="B83" s="193">
        <f>SUM('C'!H191:H195)</f>
        <v>1</v>
      </c>
      <c r="C83" s="346"/>
      <c r="D83" s="44"/>
      <c r="E83" s="44"/>
      <c r="F83" s="44"/>
      <c r="G83" s="44"/>
      <c r="H83" s="44"/>
      <c r="I83" s="44"/>
      <c r="J83" s="44"/>
      <c r="K83" s="44"/>
      <c r="L83" s="44"/>
      <c r="M83" s="8"/>
      <c r="N83" s="31"/>
      <c r="O83" s="1"/>
    </row>
    <row r="84" spans="1:15" ht="18" customHeight="1" outlineLevel="1" x14ac:dyDescent="0.2">
      <c r="A84" s="351"/>
      <c r="B84" s="61"/>
      <c r="C84" s="346"/>
      <c r="D84" s="44"/>
      <c r="E84" s="44"/>
      <c r="F84" s="44"/>
      <c r="G84" s="44"/>
      <c r="H84" s="44"/>
      <c r="I84" s="44"/>
      <c r="J84" s="44"/>
      <c r="K84" s="44"/>
      <c r="L84" s="44"/>
      <c r="M84" s="8"/>
      <c r="N84" s="31"/>
      <c r="O84" s="1"/>
    </row>
    <row r="85" spans="1:15" ht="18" customHeight="1" outlineLevel="1" x14ac:dyDescent="0.2">
      <c r="A85" s="352"/>
      <c r="B85" s="62"/>
      <c r="C85" s="347"/>
      <c r="D85" s="44"/>
      <c r="E85" s="44"/>
      <c r="F85" s="44"/>
      <c r="G85" s="44"/>
      <c r="H85" s="44"/>
      <c r="I85" s="44"/>
      <c r="J85" s="44"/>
      <c r="K85" s="44"/>
      <c r="L85" s="44"/>
      <c r="M85" s="8"/>
      <c r="N85" s="31"/>
      <c r="O85" s="1"/>
    </row>
    <row r="86" spans="1:15" x14ac:dyDescent="0.2">
      <c r="A86" s="25"/>
      <c r="B86" s="25"/>
      <c r="C86" s="25"/>
      <c r="D86" s="25"/>
      <c r="E86" s="25"/>
      <c r="F86" s="25"/>
      <c r="G86" s="25"/>
      <c r="H86" s="25"/>
      <c r="I86" s="25"/>
      <c r="J86" s="25"/>
      <c r="K86" s="25"/>
      <c r="L86" s="25"/>
      <c r="M86" s="25"/>
      <c r="N86" s="25"/>
      <c r="O86" s="31"/>
    </row>
    <row r="87" spans="1:15" ht="39.75" customHeight="1" x14ac:dyDescent="0.2">
      <c r="A87" s="348" t="str">
        <f>'Aree di rischio '!A42</f>
        <v>C.1.1.8 Esame di idoneità abilitanti per l’iscrizione in alcuni ruoli</v>
      </c>
      <c r="B87" s="349"/>
      <c r="C87" s="349"/>
      <c r="D87" s="349"/>
      <c r="E87" s="158"/>
      <c r="F87" s="42"/>
      <c r="G87" s="43" t="str">
        <f>IF(B90=0,"--",IF(C90&lt;10,"Basso",IF(C90&lt;18,"Medio",IF(C90&lt;25.1,"Alto",""))))</f>
        <v>Basso</v>
      </c>
      <c r="H87" s="86">
        <f>C90</f>
        <v>4.2</v>
      </c>
      <c r="I87" s="25"/>
      <c r="J87" s="25"/>
      <c r="K87" s="25"/>
      <c r="L87" s="25"/>
      <c r="M87" s="25"/>
      <c r="N87" s="25"/>
      <c r="O87" s="31"/>
    </row>
    <row r="88" spans="1:15" ht="51" customHeight="1" outlineLevel="1" x14ac:dyDescent="0.2">
      <c r="A88" s="350" t="str">
        <f>A87</f>
        <v>C.1.1.8 Esame di idoneità abilitanti per l’iscrizione in alcuni ruoli</v>
      </c>
      <c r="B88" s="353" t="s">
        <v>102</v>
      </c>
      <c r="C88" s="354"/>
      <c r="D88" s="222" t="s">
        <v>218</v>
      </c>
      <c r="E88" s="150" t="s">
        <v>217</v>
      </c>
      <c r="F88" s="214" t="s">
        <v>0</v>
      </c>
      <c r="G88" s="357" t="s">
        <v>365</v>
      </c>
      <c r="H88" s="344"/>
      <c r="I88" s="360" t="s">
        <v>366</v>
      </c>
      <c r="J88" s="344"/>
      <c r="K88" s="364" t="s">
        <v>117</v>
      </c>
      <c r="L88" s="364" t="s">
        <v>118</v>
      </c>
      <c r="M88" s="344" t="s">
        <v>101</v>
      </c>
      <c r="N88" s="31"/>
      <c r="O88" s="1"/>
    </row>
    <row r="89" spans="1:15" outlineLevel="1" x14ac:dyDescent="0.2">
      <c r="A89" s="351"/>
      <c r="B89" s="355"/>
      <c r="C89" s="356"/>
      <c r="D89" s="24"/>
      <c r="E89" s="24"/>
      <c r="F89" s="24"/>
      <c r="G89" s="33" t="s">
        <v>1</v>
      </c>
      <c r="H89" s="33" t="s">
        <v>2</v>
      </c>
      <c r="I89" s="33" t="s">
        <v>1</v>
      </c>
      <c r="J89" s="33" t="s">
        <v>2</v>
      </c>
      <c r="K89" s="357"/>
      <c r="L89" s="357"/>
      <c r="M89" s="344"/>
      <c r="N89" s="31"/>
      <c r="O89" s="1"/>
    </row>
    <row r="90" spans="1:15" ht="168.75" customHeight="1" outlineLevel="1" x14ac:dyDescent="0.2">
      <c r="A90" s="351"/>
      <c r="B90" s="191" t="s">
        <v>115</v>
      </c>
      <c r="C90" s="345">
        <f>B91*B94</f>
        <v>4.2</v>
      </c>
      <c r="D90" s="44" t="s">
        <v>299</v>
      </c>
      <c r="E90" s="44" t="str">
        <f>VLOOKUP(D90,'Catalogo rischi'!$A$80:$B$90,2,FALSE)</f>
        <v>CR.6 Uso improprio o distorto della discrezionalità</v>
      </c>
      <c r="F90" s="251" t="s">
        <v>610</v>
      </c>
      <c r="G90" s="44" t="s">
        <v>321</v>
      </c>
      <c r="H90" s="44"/>
      <c r="I90" s="44"/>
      <c r="J90" s="44"/>
      <c r="K90" s="251" t="s">
        <v>593</v>
      </c>
      <c r="L90" s="251" t="s">
        <v>592</v>
      </c>
      <c r="M90" s="294" t="s">
        <v>662</v>
      </c>
      <c r="N90" s="31"/>
      <c r="O90" s="1"/>
    </row>
    <row r="91" spans="1:15" ht="121.5" customHeight="1" outlineLevel="1" x14ac:dyDescent="0.2">
      <c r="A91" s="351"/>
      <c r="B91" s="192">
        <f>SUM('C'!B228:B259)/5</f>
        <v>2.4</v>
      </c>
      <c r="C91" s="346"/>
      <c r="D91" s="44" t="s">
        <v>270</v>
      </c>
      <c r="E91" s="44" t="s">
        <v>214</v>
      </c>
      <c r="F91" s="251" t="s">
        <v>610</v>
      </c>
      <c r="G91" s="251" t="s">
        <v>661</v>
      </c>
      <c r="H91" s="44"/>
      <c r="I91" s="44"/>
      <c r="J91" s="44"/>
      <c r="K91" s="251" t="s">
        <v>593</v>
      </c>
      <c r="L91" s="251" t="s">
        <v>592</v>
      </c>
      <c r="M91" s="294" t="s">
        <v>660</v>
      </c>
      <c r="N91" s="31"/>
      <c r="O91" s="1"/>
    </row>
    <row r="92" spans="1:15" outlineLevel="1" x14ac:dyDescent="0.2">
      <c r="A92" s="351"/>
      <c r="B92" s="209"/>
      <c r="C92" s="346"/>
      <c r="D92" s="44"/>
      <c r="E92" s="44"/>
      <c r="F92" s="44"/>
      <c r="G92" s="44"/>
      <c r="H92" s="44"/>
      <c r="I92" s="44"/>
      <c r="J92" s="44"/>
      <c r="K92" s="44"/>
      <c r="L92" s="44"/>
      <c r="M92" s="8"/>
      <c r="N92" s="31"/>
      <c r="O92" s="1"/>
    </row>
    <row r="93" spans="1:15" outlineLevel="1" x14ac:dyDescent="0.2">
      <c r="A93" s="351"/>
      <c r="B93" s="198" t="s">
        <v>85</v>
      </c>
      <c r="C93" s="346"/>
      <c r="D93" s="44"/>
      <c r="E93" s="44"/>
      <c r="F93" s="44"/>
      <c r="G93" s="44"/>
      <c r="H93" s="44"/>
      <c r="I93" s="44"/>
      <c r="J93" s="44"/>
      <c r="K93" s="44"/>
      <c r="L93" s="44"/>
      <c r="M93" s="8"/>
      <c r="N93" s="31"/>
      <c r="O93" s="1"/>
    </row>
    <row r="94" spans="1:15" outlineLevel="1" x14ac:dyDescent="0.2">
      <c r="A94" s="351"/>
      <c r="B94" s="194">
        <f>SUM('C'!E228:E254)/4</f>
        <v>1.75</v>
      </c>
      <c r="C94" s="346"/>
      <c r="D94" s="44"/>
      <c r="E94" s="44"/>
      <c r="F94" s="44"/>
      <c r="G94" s="44"/>
      <c r="H94" s="44"/>
      <c r="I94" s="44"/>
      <c r="J94" s="44"/>
      <c r="K94" s="44"/>
      <c r="L94" s="44"/>
      <c r="M94" s="8"/>
      <c r="N94" s="31"/>
      <c r="O94" s="1"/>
    </row>
    <row r="95" spans="1:15" outlineLevel="1" x14ac:dyDescent="0.2">
      <c r="A95" s="351"/>
      <c r="B95" s="199"/>
      <c r="C95" s="346"/>
      <c r="D95" s="44"/>
      <c r="E95" s="44"/>
      <c r="F95" s="44"/>
      <c r="G95" s="44"/>
      <c r="H95" s="44"/>
      <c r="I95" s="44"/>
      <c r="J95" s="44"/>
      <c r="K95" s="44"/>
      <c r="L95" s="44"/>
      <c r="M95" s="8"/>
      <c r="N95" s="31"/>
      <c r="O95" s="1"/>
    </row>
    <row r="96" spans="1:15" outlineLevel="1" x14ac:dyDescent="0.2">
      <c r="A96" s="351"/>
      <c r="B96" s="199" t="s">
        <v>86</v>
      </c>
      <c r="C96" s="346"/>
      <c r="D96" s="44"/>
      <c r="E96" s="44"/>
      <c r="F96" s="44"/>
      <c r="G96" s="44"/>
      <c r="H96" s="44"/>
      <c r="I96" s="44"/>
      <c r="J96" s="44"/>
      <c r="K96" s="44"/>
      <c r="L96" s="44"/>
      <c r="M96" s="8"/>
      <c r="N96" s="31"/>
      <c r="O96" s="1"/>
    </row>
    <row r="97" spans="1:15" outlineLevel="1" x14ac:dyDescent="0.2">
      <c r="A97" s="351"/>
      <c r="B97" s="193">
        <f>SUM('C'!H228:H232)</f>
        <v>1</v>
      </c>
      <c r="C97" s="346"/>
      <c r="D97" s="44"/>
      <c r="E97" s="44"/>
      <c r="F97" s="44"/>
      <c r="G97" s="44"/>
      <c r="H97" s="44"/>
      <c r="I97" s="44"/>
      <c r="J97" s="44"/>
      <c r="K97" s="44"/>
      <c r="L97" s="44"/>
      <c r="M97" s="8"/>
      <c r="N97" s="31"/>
      <c r="O97" s="1"/>
    </row>
    <row r="98" spans="1:15" outlineLevel="1" x14ac:dyDescent="0.2">
      <c r="A98" s="351"/>
      <c r="B98" s="61"/>
      <c r="C98" s="346"/>
      <c r="D98" s="44"/>
      <c r="E98" s="44"/>
      <c r="F98" s="44"/>
      <c r="G98" s="44"/>
      <c r="H98" s="44"/>
      <c r="I98" s="44"/>
      <c r="J98" s="44"/>
      <c r="K98" s="44"/>
      <c r="L98" s="44"/>
      <c r="M98" s="8"/>
      <c r="N98" s="31"/>
      <c r="O98" s="1"/>
    </row>
    <row r="99" spans="1:15" outlineLevel="1" x14ac:dyDescent="0.2">
      <c r="A99" s="352"/>
      <c r="B99" s="159"/>
      <c r="C99" s="347"/>
      <c r="D99" s="44"/>
      <c r="E99" s="44"/>
      <c r="F99" s="44"/>
      <c r="G99" s="44"/>
      <c r="H99" s="44"/>
      <c r="I99" s="44"/>
      <c r="J99" s="44"/>
      <c r="K99" s="44"/>
      <c r="L99" s="44"/>
      <c r="M99" s="8"/>
      <c r="N99" s="31"/>
      <c r="O99" s="1"/>
    </row>
    <row r="100" spans="1:15" x14ac:dyDescent="0.2">
      <c r="A100" s="25"/>
      <c r="B100" s="25"/>
      <c r="C100" s="25"/>
      <c r="D100" s="25"/>
      <c r="E100" s="25"/>
      <c r="F100" s="25"/>
      <c r="G100" s="25"/>
      <c r="H100" s="25"/>
      <c r="I100" s="25"/>
      <c r="J100" s="25"/>
      <c r="K100" s="25"/>
      <c r="L100" s="25"/>
      <c r="M100" s="25"/>
      <c r="N100" s="25"/>
      <c r="O100" s="31"/>
    </row>
    <row r="101" spans="1:15" ht="30.75" customHeight="1" outlineLevel="1" x14ac:dyDescent="0.2">
      <c r="A101" s="348" t="str">
        <f>'Aree di rischio '!A46</f>
        <v>C.2.1.1 Gestione istanze di cancellazione protesti</v>
      </c>
      <c r="B101" s="349"/>
      <c r="C101" s="349"/>
      <c r="D101" s="349"/>
      <c r="E101" s="158"/>
      <c r="F101" s="42"/>
      <c r="G101" s="43" t="str">
        <f>IF(B104=0,"--",IF(C104&lt;10,"Basso",IF(C104&lt;18,"Medio",IF(C104&lt;25.1,"Alto",""))))</f>
        <v>Basso</v>
      </c>
      <c r="H101" s="36">
        <f>C104</f>
        <v>3</v>
      </c>
      <c r="I101" s="25"/>
      <c r="J101" s="25"/>
      <c r="K101" s="25"/>
      <c r="L101" s="25"/>
      <c r="M101" s="25"/>
      <c r="N101" s="25"/>
      <c r="O101" s="31"/>
    </row>
    <row r="102" spans="1:15" ht="51" customHeight="1" outlineLevel="1" x14ac:dyDescent="0.2">
      <c r="A102" s="350" t="str">
        <f>A101</f>
        <v>C.2.1.1 Gestione istanze di cancellazione protesti</v>
      </c>
      <c r="B102" s="353" t="s">
        <v>102</v>
      </c>
      <c r="C102" s="354"/>
      <c r="D102" s="14" t="s">
        <v>218</v>
      </c>
      <c r="E102" s="150" t="s">
        <v>217</v>
      </c>
      <c r="F102" s="214" t="s">
        <v>0</v>
      </c>
      <c r="G102" s="357" t="s">
        <v>365</v>
      </c>
      <c r="H102" s="344"/>
      <c r="I102" s="360" t="s">
        <v>366</v>
      </c>
      <c r="J102" s="344"/>
      <c r="K102" s="364" t="s">
        <v>117</v>
      </c>
      <c r="L102" s="364" t="s">
        <v>118</v>
      </c>
      <c r="M102" s="344" t="s">
        <v>101</v>
      </c>
      <c r="N102" s="31"/>
      <c r="O102" s="1"/>
    </row>
    <row r="103" spans="1:15" outlineLevel="1" x14ac:dyDescent="0.2">
      <c r="A103" s="351"/>
      <c r="B103" s="355"/>
      <c r="C103" s="356"/>
      <c r="D103" s="24"/>
      <c r="E103" s="24"/>
      <c r="F103" s="24"/>
      <c r="G103" s="33" t="s">
        <v>1</v>
      </c>
      <c r="H103" s="33" t="s">
        <v>2</v>
      </c>
      <c r="I103" s="33" t="s">
        <v>1</v>
      </c>
      <c r="J103" s="33" t="s">
        <v>2</v>
      </c>
      <c r="K103" s="357"/>
      <c r="L103" s="357"/>
      <c r="M103" s="344"/>
      <c r="N103" s="31"/>
      <c r="O103" s="1"/>
    </row>
    <row r="104" spans="1:15" ht="143.25" customHeight="1" outlineLevel="1" x14ac:dyDescent="0.2">
      <c r="A104" s="351"/>
      <c r="B104" s="191" t="s">
        <v>115</v>
      </c>
      <c r="C104" s="345">
        <f>B105*B108</f>
        <v>3</v>
      </c>
      <c r="D104" s="44" t="s">
        <v>272</v>
      </c>
      <c r="E104" s="44" t="str">
        <f>VLOOKUP(D104,'Catalogo rischi'!$A$80:$B$90,2,FALSE)</f>
        <v>CR.1 Pilotamento delle procedure</v>
      </c>
      <c r="F104" s="251" t="s">
        <v>610</v>
      </c>
      <c r="G104" s="251" t="s">
        <v>574</v>
      </c>
      <c r="H104" s="44"/>
      <c r="I104" s="251" t="s">
        <v>334</v>
      </c>
      <c r="J104" s="44"/>
      <c r="K104" s="251" t="s">
        <v>595</v>
      </c>
      <c r="L104" s="251" t="s">
        <v>594</v>
      </c>
      <c r="M104" s="294" t="s">
        <v>663</v>
      </c>
      <c r="N104" s="31"/>
      <c r="O104" s="1"/>
    </row>
    <row r="105" spans="1:15" ht="113.25" customHeight="1" outlineLevel="1" x14ac:dyDescent="0.2">
      <c r="A105" s="351"/>
      <c r="B105" s="192">
        <f>SUM('C'!B265:B296)/5</f>
        <v>2.4</v>
      </c>
      <c r="C105" s="346"/>
      <c r="D105" s="44" t="s">
        <v>270</v>
      </c>
      <c r="E105" s="44" t="s">
        <v>393</v>
      </c>
      <c r="F105" s="251" t="s">
        <v>610</v>
      </c>
      <c r="G105" s="251" t="s">
        <v>574</v>
      </c>
      <c r="H105" s="44"/>
      <c r="I105" s="44"/>
      <c r="J105" s="44"/>
      <c r="K105" s="251" t="s">
        <v>595</v>
      </c>
      <c r="L105" s="251" t="s">
        <v>594</v>
      </c>
      <c r="M105" s="294" t="s">
        <v>664</v>
      </c>
      <c r="N105" s="31"/>
      <c r="O105" s="1"/>
    </row>
    <row r="106" spans="1:15" ht="170.25" customHeight="1" outlineLevel="1" x14ac:dyDescent="0.2">
      <c r="A106" s="351"/>
      <c r="B106" s="198"/>
      <c r="C106" s="346"/>
      <c r="D106" s="44" t="s">
        <v>274</v>
      </c>
      <c r="E106" s="44" t="s">
        <v>394</v>
      </c>
      <c r="F106" s="251" t="s">
        <v>610</v>
      </c>
      <c r="G106" s="251" t="s">
        <v>665</v>
      </c>
      <c r="H106" s="44"/>
      <c r="I106" s="44"/>
      <c r="J106" s="44"/>
      <c r="K106" s="251" t="s">
        <v>595</v>
      </c>
      <c r="L106" s="251" t="s">
        <v>594</v>
      </c>
      <c r="M106" s="294" t="s">
        <v>666</v>
      </c>
      <c r="N106" s="31"/>
      <c r="O106" s="1"/>
    </row>
    <row r="107" spans="1:15" outlineLevel="1" x14ac:dyDescent="0.2">
      <c r="A107" s="351"/>
      <c r="B107" s="198" t="s">
        <v>85</v>
      </c>
      <c r="C107" s="346"/>
      <c r="D107" s="44"/>
      <c r="E107" s="44"/>
      <c r="F107" s="44"/>
      <c r="G107" s="44"/>
      <c r="H107" s="44"/>
      <c r="I107" s="44"/>
      <c r="J107" s="44"/>
      <c r="K107" s="44"/>
      <c r="L107" s="44"/>
      <c r="M107" s="8"/>
      <c r="N107" s="31"/>
      <c r="O107" s="1"/>
    </row>
    <row r="108" spans="1:15" outlineLevel="1" x14ac:dyDescent="0.2">
      <c r="A108" s="351"/>
      <c r="B108" s="194">
        <f>SUM('C'!E265:F291)/4</f>
        <v>1.25</v>
      </c>
      <c r="C108" s="346"/>
      <c r="D108" s="44"/>
      <c r="E108" s="44"/>
      <c r="F108" s="44"/>
      <c r="G108" s="44"/>
      <c r="H108" s="44"/>
      <c r="I108" s="44"/>
      <c r="J108" s="44"/>
      <c r="K108" s="44"/>
      <c r="L108" s="44"/>
      <c r="M108" s="8"/>
      <c r="N108" s="31"/>
      <c r="O108" s="1"/>
    </row>
    <row r="109" spans="1:15" outlineLevel="1" x14ac:dyDescent="0.2">
      <c r="A109" s="351"/>
      <c r="B109" s="199"/>
      <c r="C109" s="346"/>
      <c r="D109" s="44"/>
      <c r="E109" s="44"/>
      <c r="F109" s="44"/>
      <c r="G109" s="44"/>
      <c r="H109" s="44"/>
      <c r="I109" s="44"/>
      <c r="J109" s="44"/>
      <c r="K109" s="44"/>
      <c r="L109" s="44"/>
      <c r="M109" s="8"/>
      <c r="N109" s="31"/>
      <c r="O109" s="1"/>
    </row>
    <row r="110" spans="1:15" outlineLevel="1" x14ac:dyDescent="0.2">
      <c r="A110" s="351"/>
      <c r="B110" s="199" t="s">
        <v>86</v>
      </c>
      <c r="C110" s="346"/>
      <c r="D110" s="44"/>
      <c r="E110" s="44"/>
      <c r="F110" s="44"/>
      <c r="G110" s="44"/>
      <c r="H110" s="44"/>
      <c r="I110" s="44"/>
      <c r="J110" s="44"/>
      <c r="K110" s="44"/>
      <c r="L110" s="44"/>
      <c r="M110" s="8"/>
      <c r="N110" s="31"/>
      <c r="O110" s="1"/>
    </row>
    <row r="111" spans="1:15" outlineLevel="1" x14ac:dyDescent="0.2">
      <c r="A111" s="351"/>
      <c r="B111" s="193">
        <f>SUM('C'!H265:H269)</f>
        <v>2</v>
      </c>
      <c r="C111" s="346"/>
      <c r="D111" s="44"/>
      <c r="E111" s="44"/>
      <c r="F111" s="44"/>
      <c r="G111" s="44"/>
      <c r="H111" s="44"/>
      <c r="I111" s="44"/>
      <c r="J111" s="44"/>
      <c r="K111" s="44"/>
      <c r="L111" s="44"/>
      <c r="M111" s="8"/>
      <c r="N111" s="31"/>
      <c r="O111" s="1"/>
    </row>
    <row r="112" spans="1:15" outlineLevel="1" x14ac:dyDescent="0.2">
      <c r="A112" s="351"/>
      <c r="B112" s="61"/>
      <c r="C112" s="346"/>
      <c r="D112" s="44"/>
      <c r="E112" s="44"/>
      <c r="F112" s="44"/>
      <c r="G112" s="44"/>
      <c r="H112" s="44"/>
      <c r="I112" s="44"/>
      <c r="J112" s="44"/>
      <c r="K112" s="44"/>
      <c r="L112" s="44"/>
      <c r="M112" s="8"/>
      <c r="N112" s="31"/>
      <c r="O112" s="1"/>
    </row>
    <row r="113" spans="1:15" outlineLevel="1" x14ac:dyDescent="0.2">
      <c r="A113" s="352"/>
      <c r="B113" s="159"/>
      <c r="C113" s="347"/>
      <c r="D113" s="44"/>
      <c r="E113" s="44"/>
      <c r="F113" s="44"/>
      <c r="G113" s="44"/>
      <c r="H113" s="44"/>
      <c r="I113" s="44"/>
      <c r="J113" s="44"/>
      <c r="K113" s="44"/>
      <c r="L113" s="44"/>
      <c r="M113" s="8"/>
      <c r="N113" s="31"/>
      <c r="O113" s="1"/>
    </row>
    <row r="114" spans="1:15" x14ac:dyDescent="0.2">
      <c r="A114" s="25"/>
      <c r="B114" s="25"/>
      <c r="C114" s="25"/>
      <c r="D114" s="25"/>
      <c r="E114" s="25"/>
      <c r="F114" s="25"/>
      <c r="G114" s="25"/>
      <c r="H114" s="25"/>
      <c r="I114" s="25"/>
      <c r="J114" s="25"/>
      <c r="K114" s="25"/>
      <c r="L114" s="25"/>
      <c r="M114" s="25"/>
      <c r="N114" s="25"/>
      <c r="O114" s="31"/>
    </row>
    <row r="115" spans="1:15" ht="20.25" customHeight="1" x14ac:dyDescent="0.2">
      <c r="A115" s="348" t="str">
        <f>'Aree di rischio '!A47</f>
        <v>C.2.1.2 Pubblicazioni elenchi protesti</v>
      </c>
      <c r="B115" s="349"/>
      <c r="C115" s="349"/>
      <c r="D115" s="349"/>
      <c r="E115" s="158"/>
      <c r="F115" s="42"/>
      <c r="G115" s="43" t="str">
        <f>IF(B118=0,"--",IF(C118&lt;10,"Basso",IF(C118&lt;18,"Medio",IF(C118&lt;25.1,"Alto",""))))</f>
        <v>Basso</v>
      </c>
      <c r="H115" s="86">
        <f>C118</f>
        <v>3</v>
      </c>
      <c r="I115" s="25"/>
      <c r="J115" s="25"/>
      <c r="K115" s="25"/>
      <c r="L115" s="25"/>
      <c r="M115" s="25"/>
      <c r="N115" s="25"/>
      <c r="O115" s="31"/>
    </row>
    <row r="116" spans="1:15" ht="51" customHeight="1" outlineLevel="1" x14ac:dyDescent="0.2">
      <c r="A116" s="350" t="str">
        <f>A115</f>
        <v>C.2.1.2 Pubblicazioni elenchi protesti</v>
      </c>
      <c r="B116" s="353" t="s">
        <v>102</v>
      </c>
      <c r="C116" s="354"/>
      <c r="D116" s="14" t="s">
        <v>218</v>
      </c>
      <c r="E116" s="150" t="s">
        <v>217</v>
      </c>
      <c r="F116" s="214" t="s">
        <v>0</v>
      </c>
      <c r="G116" s="357" t="s">
        <v>365</v>
      </c>
      <c r="H116" s="344"/>
      <c r="I116" s="360" t="s">
        <v>366</v>
      </c>
      <c r="J116" s="344"/>
      <c r="K116" s="364" t="s">
        <v>117</v>
      </c>
      <c r="L116" s="364" t="s">
        <v>118</v>
      </c>
      <c r="M116" s="344" t="s">
        <v>101</v>
      </c>
      <c r="N116" s="31"/>
      <c r="O116" s="1"/>
    </row>
    <row r="117" spans="1:15" outlineLevel="1" x14ac:dyDescent="0.2">
      <c r="A117" s="351"/>
      <c r="B117" s="355"/>
      <c r="C117" s="356"/>
      <c r="D117" s="24"/>
      <c r="E117" s="24"/>
      <c r="F117" s="24"/>
      <c r="G117" s="33" t="s">
        <v>1</v>
      </c>
      <c r="H117" s="33" t="s">
        <v>2</v>
      </c>
      <c r="I117" s="33" t="s">
        <v>1</v>
      </c>
      <c r="J117" s="33" t="s">
        <v>2</v>
      </c>
      <c r="K117" s="357"/>
      <c r="L117" s="357"/>
      <c r="M117" s="344"/>
      <c r="N117" s="31"/>
      <c r="O117" s="1"/>
    </row>
    <row r="118" spans="1:15" ht="144.75" customHeight="1" outlineLevel="1" x14ac:dyDescent="0.2">
      <c r="A118" s="351"/>
      <c r="B118" s="191" t="s">
        <v>115</v>
      </c>
      <c r="C118" s="345">
        <f>B119*B122</f>
        <v>3</v>
      </c>
      <c r="D118" s="44" t="s">
        <v>273</v>
      </c>
      <c r="E118" s="44" t="str">
        <f>VLOOKUP(D118,'Catalogo rischi'!$A$80:$B$90,2,FALSE)</f>
        <v>CR.5 Elusione delle procedure di svolgimento dell'attività e di controllo</v>
      </c>
      <c r="F118" s="251" t="s">
        <v>610</v>
      </c>
      <c r="G118" s="251" t="s">
        <v>574</v>
      </c>
      <c r="H118" s="44"/>
      <c r="I118" s="251" t="s">
        <v>334</v>
      </c>
      <c r="J118" s="44"/>
      <c r="K118" s="251" t="s">
        <v>595</v>
      </c>
      <c r="L118" s="251" t="s">
        <v>594</v>
      </c>
      <c r="M118" s="294" t="s">
        <v>663</v>
      </c>
      <c r="N118" s="31"/>
      <c r="O118" s="1"/>
    </row>
    <row r="119" spans="1:15" outlineLevel="1" x14ac:dyDescent="0.2">
      <c r="A119" s="351"/>
      <c r="B119" s="192">
        <f>SUM('C'!B302:B333)/5</f>
        <v>2.4</v>
      </c>
      <c r="C119" s="346"/>
      <c r="D119" s="44"/>
      <c r="E119" s="44"/>
      <c r="F119" s="44"/>
      <c r="G119" s="44"/>
      <c r="H119" s="44"/>
      <c r="I119" s="44"/>
      <c r="J119" s="44"/>
      <c r="K119" s="44"/>
      <c r="L119" s="44"/>
      <c r="M119" s="8"/>
      <c r="N119" s="31"/>
      <c r="O119" s="1"/>
    </row>
    <row r="120" spans="1:15" outlineLevel="1" x14ac:dyDescent="0.2">
      <c r="A120" s="351"/>
      <c r="B120" s="198"/>
      <c r="C120" s="346"/>
      <c r="D120" s="44"/>
      <c r="E120" s="44"/>
      <c r="F120" s="44"/>
      <c r="G120" s="44"/>
      <c r="H120" s="44"/>
      <c r="I120" s="44"/>
      <c r="J120" s="44"/>
      <c r="K120" s="44"/>
      <c r="L120" s="44"/>
      <c r="M120" s="8"/>
      <c r="N120" s="31"/>
      <c r="O120" s="1"/>
    </row>
    <row r="121" spans="1:15" outlineLevel="1" x14ac:dyDescent="0.2">
      <c r="A121" s="351"/>
      <c r="B121" s="198" t="s">
        <v>85</v>
      </c>
      <c r="C121" s="346"/>
      <c r="D121" s="44"/>
      <c r="E121" s="44"/>
      <c r="F121" s="44"/>
      <c r="G121" s="44"/>
      <c r="H121" s="44"/>
      <c r="I121" s="44"/>
      <c r="J121" s="44"/>
      <c r="K121" s="44"/>
      <c r="L121" s="44"/>
      <c r="M121" s="8"/>
      <c r="N121" s="31"/>
      <c r="O121" s="1"/>
    </row>
    <row r="122" spans="1:15" outlineLevel="1" x14ac:dyDescent="0.2">
      <c r="A122" s="351"/>
      <c r="B122" s="194">
        <f>SUM('C'!E302:E328)/4</f>
        <v>1.25</v>
      </c>
      <c r="C122" s="346"/>
      <c r="D122" s="44"/>
      <c r="E122" s="44"/>
      <c r="F122" s="44"/>
      <c r="G122" s="44"/>
      <c r="H122" s="44"/>
      <c r="I122" s="44"/>
      <c r="J122" s="44"/>
      <c r="K122" s="44"/>
      <c r="L122" s="44"/>
      <c r="M122" s="8"/>
      <c r="N122" s="31"/>
      <c r="O122" s="1"/>
    </row>
    <row r="123" spans="1:15" outlineLevel="1" x14ac:dyDescent="0.2">
      <c r="A123" s="351"/>
      <c r="B123" s="199"/>
      <c r="C123" s="346"/>
      <c r="D123" s="44"/>
      <c r="E123" s="44"/>
      <c r="F123" s="44"/>
      <c r="G123" s="44"/>
      <c r="H123" s="44"/>
      <c r="I123" s="44"/>
      <c r="J123" s="44"/>
      <c r="K123" s="44"/>
      <c r="L123" s="44"/>
      <c r="M123" s="8"/>
      <c r="N123" s="31"/>
      <c r="O123" s="1"/>
    </row>
    <row r="124" spans="1:15" outlineLevel="1" x14ac:dyDescent="0.2">
      <c r="A124" s="351"/>
      <c r="B124" s="199" t="s">
        <v>86</v>
      </c>
      <c r="C124" s="346"/>
      <c r="D124" s="44"/>
      <c r="E124" s="44"/>
      <c r="F124" s="44"/>
      <c r="G124" s="44"/>
      <c r="H124" s="44"/>
      <c r="I124" s="44"/>
      <c r="J124" s="44"/>
      <c r="K124" s="44"/>
      <c r="L124" s="44"/>
      <c r="M124" s="8"/>
      <c r="N124" s="31"/>
      <c r="O124" s="1"/>
    </row>
    <row r="125" spans="1:15" outlineLevel="1" x14ac:dyDescent="0.2">
      <c r="A125" s="351"/>
      <c r="B125" s="193">
        <f>SUM('C'!H302:H306)</f>
        <v>2</v>
      </c>
      <c r="C125" s="346"/>
      <c r="D125" s="44"/>
      <c r="E125" s="44"/>
      <c r="F125" s="44"/>
      <c r="G125" s="44"/>
      <c r="H125" s="44"/>
      <c r="I125" s="44"/>
      <c r="J125" s="44"/>
      <c r="K125" s="44"/>
      <c r="L125" s="44"/>
      <c r="M125" s="8"/>
      <c r="N125" s="31"/>
      <c r="O125" s="1"/>
    </row>
    <row r="126" spans="1:15" outlineLevel="1" x14ac:dyDescent="0.2">
      <c r="A126" s="351"/>
      <c r="B126" s="61"/>
      <c r="C126" s="346"/>
      <c r="D126" s="44"/>
      <c r="E126" s="44"/>
      <c r="F126" s="44"/>
      <c r="G126" s="44"/>
      <c r="H126" s="44"/>
      <c r="I126" s="44"/>
      <c r="J126" s="44"/>
      <c r="K126" s="44"/>
      <c r="L126" s="44"/>
      <c r="M126" s="8"/>
      <c r="N126" s="31"/>
      <c r="O126" s="1"/>
    </row>
    <row r="127" spans="1:15" outlineLevel="1" x14ac:dyDescent="0.2">
      <c r="A127" s="352"/>
      <c r="B127" s="159"/>
      <c r="C127" s="347"/>
      <c r="D127" s="44"/>
      <c r="E127" s="44"/>
      <c r="F127" s="44"/>
      <c r="G127" s="44"/>
      <c r="H127" s="44"/>
      <c r="I127" s="44"/>
      <c r="J127" s="44"/>
      <c r="K127" s="44"/>
      <c r="L127" s="44"/>
      <c r="M127" s="8"/>
      <c r="N127" s="31"/>
      <c r="O127" s="1"/>
    </row>
    <row r="128" spans="1:15" x14ac:dyDescent="0.2">
      <c r="A128" s="25"/>
      <c r="B128" s="25"/>
      <c r="C128" s="25"/>
      <c r="D128" s="25"/>
      <c r="E128" s="25"/>
      <c r="F128" s="25"/>
      <c r="G128" s="25"/>
      <c r="H128" s="25"/>
      <c r="I128" s="25"/>
      <c r="J128" s="25"/>
      <c r="K128" s="25"/>
      <c r="L128" s="25"/>
      <c r="M128" s="25"/>
      <c r="N128" s="25"/>
      <c r="O128" s="31"/>
    </row>
    <row r="129" spans="1:15" ht="20.25" customHeight="1" x14ac:dyDescent="0.2">
      <c r="A129" s="348" t="str">
        <f>'Aree di rischio '!A49</f>
        <v>C.2.2.1 Gestione domande brevetti e marchi</v>
      </c>
      <c r="B129" s="349"/>
      <c r="C129" s="349"/>
      <c r="D129" s="349"/>
      <c r="E129" s="158"/>
      <c r="F129" s="42"/>
      <c r="G129" s="43" t="str">
        <f>IF(B132=0,"--",IF(C132&lt;10,"Basso",IF(C132&lt;18,"Medio",IF(C132&lt;25.1,"Alto",""))))</f>
        <v>Basso</v>
      </c>
      <c r="H129" s="86">
        <f>C132</f>
        <v>4.8</v>
      </c>
      <c r="I129" s="25"/>
      <c r="J129" s="25"/>
      <c r="K129" s="25"/>
      <c r="L129" s="25"/>
      <c r="M129" s="25"/>
      <c r="N129" s="25"/>
      <c r="O129" s="31"/>
    </row>
    <row r="130" spans="1:15" ht="51" customHeight="1" outlineLevel="1" x14ac:dyDescent="0.2">
      <c r="A130" s="350" t="str">
        <f>A129</f>
        <v>C.2.2.1 Gestione domande brevetti e marchi</v>
      </c>
      <c r="B130" s="353" t="s">
        <v>102</v>
      </c>
      <c r="C130" s="354"/>
      <c r="D130" s="14" t="s">
        <v>218</v>
      </c>
      <c r="E130" s="150" t="s">
        <v>217</v>
      </c>
      <c r="F130" s="214" t="s">
        <v>0</v>
      </c>
      <c r="G130" s="357" t="s">
        <v>365</v>
      </c>
      <c r="H130" s="344"/>
      <c r="I130" s="360" t="s">
        <v>366</v>
      </c>
      <c r="J130" s="344"/>
      <c r="K130" s="364" t="s">
        <v>117</v>
      </c>
      <c r="L130" s="364" t="s">
        <v>118</v>
      </c>
      <c r="M130" s="344" t="s">
        <v>101</v>
      </c>
      <c r="N130" s="31"/>
      <c r="O130" s="1"/>
    </row>
    <row r="131" spans="1:15" outlineLevel="1" x14ac:dyDescent="0.2">
      <c r="A131" s="351"/>
      <c r="B131" s="355"/>
      <c r="C131" s="356"/>
      <c r="D131" s="24"/>
      <c r="E131" s="24"/>
      <c r="F131" s="24"/>
      <c r="G131" s="33" t="s">
        <v>1</v>
      </c>
      <c r="H131" s="33" t="s">
        <v>2</v>
      </c>
      <c r="I131" s="33" t="s">
        <v>1</v>
      </c>
      <c r="J131" s="33" t="s">
        <v>2</v>
      </c>
      <c r="K131" s="357"/>
      <c r="L131" s="357"/>
      <c r="M131" s="344"/>
      <c r="N131" s="31"/>
      <c r="O131" s="1"/>
    </row>
    <row r="132" spans="1:15" ht="143.25" customHeight="1" outlineLevel="1" x14ac:dyDescent="0.2">
      <c r="A132" s="351"/>
      <c r="B132" s="191" t="s">
        <v>115</v>
      </c>
      <c r="C132" s="345">
        <f>B133*B136</f>
        <v>4.8</v>
      </c>
      <c r="D132" s="44" t="s">
        <v>271</v>
      </c>
      <c r="E132" s="44" t="str">
        <f>VLOOKUP(D132,'Catalogo rischi'!$A$80:$B$90,2,FALSE)</f>
        <v>CR.5 Elusione delle procedure di svolgimento dell'attività e di controllo</v>
      </c>
      <c r="F132" s="251" t="s">
        <v>610</v>
      </c>
      <c r="G132" s="251" t="s">
        <v>576</v>
      </c>
      <c r="H132" s="44"/>
      <c r="I132" s="44" t="s">
        <v>334</v>
      </c>
      <c r="J132" s="44"/>
      <c r="K132" s="251" t="s">
        <v>595</v>
      </c>
      <c r="L132" s="251" t="s">
        <v>594</v>
      </c>
      <c r="M132" s="294" t="s">
        <v>663</v>
      </c>
      <c r="N132" s="31"/>
      <c r="O132" s="1"/>
    </row>
    <row r="133" spans="1:15" outlineLevel="1" x14ac:dyDescent="0.2">
      <c r="A133" s="351"/>
      <c r="B133" s="192">
        <f>SUM('C'!B339:B370)/5</f>
        <v>2.4</v>
      </c>
      <c r="C133" s="346"/>
      <c r="D133" s="44"/>
      <c r="E133" s="44"/>
      <c r="F133" s="44"/>
      <c r="G133" s="44"/>
      <c r="H133" s="44"/>
      <c r="I133" s="44"/>
      <c r="J133" s="44"/>
      <c r="K133" s="44"/>
      <c r="L133" s="44"/>
      <c r="M133" s="8"/>
      <c r="N133" s="31"/>
      <c r="O133" s="1"/>
    </row>
    <row r="134" spans="1:15" outlineLevel="1" x14ac:dyDescent="0.2">
      <c r="A134" s="351"/>
      <c r="B134" s="198"/>
      <c r="C134" s="346"/>
      <c r="D134" s="44"/>
      <c r="E134" s="44"/>
      <c r="F134" s="44"/>
      <c r="G134" s="44"/>
      <c r="H134" s="44"/>
      <c r="I134" s="44"/>
      <c r="J134" s="44"/>
      <c r="K134" s="44"/>
      <c r="L134" s="44"/>
      <c r="M134" s="8"/>
      <c r="N134" s="31"/>
      <c r="O134" s="1"/>
    </row>
    <row r="135" spans="1:15" outlineLevel="1" x14ac:dyDescent="0.2">
      <c r="A135" s="351"/>
      <c r="B135" s="198" t="s">
        <v>85</v>
      </c>
      <c r="C135" s="346"/>
      <c r="D135" s="44"/>
      <c r="E135" s="44"/>
      <c r="F135" s="44"/>
      <c r="G135" s="44"/>
      <c r="H135" s="44"/>
      <c r="I135" s="44"/>
      <c r="J135" s="44"/>
      <c r="K135" s="44"/>
      <c r="L135" s="44"/>
      <c r="M135" s="8"/>
      <c r="N135" s="31"/>
      <c r="O135" s="1"/>
    </row>
    <row r="136" spans="1:15" outlineLevel="1" x14ac:dyDescent="0.2">
      <c r="A136" s="351"/>
      <c r="B136" s="194">
        <f>SUM('C'!E339:E365)/4</f>
        <v>2</v>
      </c>
      <c r="C136" s="346"/>
      <c r="D136" s="44"/>
      <c r="E136" s="44"/>
      <c r="F136" s="44"/>
      <c r="G136" s="44"/>
      <c r="H136" s="44"/>
      <c r="I136" s="44"/>
      <c r="J136" s="44"/>
      <c r="K136" s="44"/>
      <c r="L136" s="44"/>
      <c r="M136" s="8"/>
      <c r="N136" s="31"/>
      <c r="O136" s="1"/>
    </row>
    <row r="137" spans="1:15" outlineLevel="1" x14ac:dyDescent="0.2">
      <c r="A137" s="351"/>
      <c r="B137" s="199"/>
      <c r="C137" s="346"/>
      <c r="D137" s="44"/>
      <c r="E137" s="44"/>
      <c r="F137" s="44"/>
      <c r="G137" s="44"/>
      <c r="H137" s="44"/>
      <c r="I137" s="44"/>
      <c r="J137" s="44"/>
      <c r="K137" s="44"/>
      <c r="L137" s="44"/>
      <c r="M137" s="8"/>
      <c r="N137" s="31"/>
      <c r="O137" s="1"/>
    </row>
    <row r="138" spans="1:15" outlineLevel="1" x14ac:dyDescent="0.2">
      <c r="A138" s="351"/>
      <c r="B138" s="199" t="s">
        <v>86</v>
      </c>
      <c r="C138" s="346"/>
      <c r="D138" s="44"/>
      <c r="E138" s="44"/>
      <c r="F138" s="44"/>
      <c r="G138" s="44"/>
      <c r="H138" s="44"/>
      <c r="I138" s="44"/>
      <c r="J138" s="44"/>
      <c r="K138" s="44"/>
      <c r="L138" s="44"/>
      <c r="M138" s="8"/>
      <c r="N138" s="31"/>
      <c r="O138" s="1"/>
    </row>
    <row r="139" spans="1:15" outlineLevel="1" x14ac:dyDescent="0.2">
      <c r="A139" s="351"/>
      <c r="B139" s="193">
        <f>SUM('C'!H339:H343)</f>
        <v>2</v>
      </c>
      <c r="C139" s="346"/>
      <c r="D139" s="44"/>
      <c r="E139" s="44"/>
      <c r="F139" s="44"/>
      <c r="G139" s="44"/>
      <c r="H139" s="44"/>
      <c r="I139" s="44"/>
      <c r="J139" s="44"/>
      <c r="K139" s="44"/>
      <c r="L139" s="44"/>
      <c r="M139" s="8"/>
      <c r="N139" s="31"/>
      <c r="O139" s="1"/>
    </row>
    <row r="140" spans="1:15" outlineLevel="1" x14ac:dyDescent="0.2">
      <c r="A140" s="351"/>
      <c r="B140" s="61"/>
      <c r="C140" s="346"/>
      <c r="D140" s="44"/>
      <c r="E140" s="44"/>
      <c r="F140" s="44"/>
      <c r="G140" s="44"/>
      <c r="H140" s="44"/>
      <c r="I140" s="44"/>
      <c r="J140" s="44"/>
      <c r="K140" s="44"/>
      <c r="L140" s="44"/>
      <c r="M140" s="8"/>
      <c r="N140" s="31"/>
      <c r="O140" s="1"/>
    </row>
    <row r="141" spans="1:15" outlineLevel="1" x14ac:dyDescent="0.2">
      <c r="A141" s="352"/>
      <c r="B141" s="159"/>
      <c r="C141" s="347"/>
      <c r="D141" s="44"/>
      <c r="E141" s="44"/>
      <c r="F141" s="44"/>
      <c r="G141" s="44"/>
      <c r="H141" s="44"/>
      <c r="I141" s="44"/>
      <c r="J141" s="44"/>
      <c r="K141" s="44"/>
      <c r="L141" s="44"/>
      <c r="M141" s="8"/>
      <c r="N141" s="31"/>
      <c r="O141" s="1"/>
    </row>
    <row r="142" spans="1:15" x14ac:dyDescent="0.2">
      <c r="A142" s="25"/>
      <c r="B142" s="25"/>
      <c r="C142" s="25"/>
      <c r="D142" s="25"/>
      <c r="E142" s="25"/>
      <c r="F142" s="25"/>
      <c r="G142" s="25"/>
      <c r="H142" s="25"/>
      <c r="I142" s="25"/>
      <c r="J142" s="25"/>
      <c r="K142" s="25"/>
      <c r="L142" s="25"/>
      <c r="M142" s="25"/>
      <c r="N142" s="25"/>
      <c r="O142" s="31"/>
    </row>
    <row r="143" spans="1:15" ht="20.25" customHeight="1" x14ac:dyDescent="0.2">
      <c r="A143" s="348" t="str">
        <f>'Aree di rischio '!A50</f>
        <v>C.2.2.2 Rilascio attestati brevetti e marchi</v>
      </c>
      <c r="B143" s="349"/>
      <c r="C143" s="349"/>
      <c r="D143" s="349"/>
      <c r="E143" s="158"/>
      <c r="F143" s="42"/>
      <c r="G143" s="43" t="str">
        <f>IF(B146=0,"--",IF(C146&lt;10,"Basso",IF(C146&lt;18,"Medio",IF(C146&lt;25.1,"Alto",""))))</f>
        <v>Basso</v>
      </c>
      <c r="H143" s="86">
        <f>C146</f>
        <v>4.8</v>
      </c>
      <c r="I143" s="25"/>
      <c r="J143" s="25"/>
      <c r="K143" s="25"/>
      <c r="L143" s="25"/>
      <c r="M143" s="25"/>
      <c r="N143" s="25"/>
      <c r="O143" s="31"/>
    </row>
    <row r="144" spans="1:15" ht="51" customHeight="1" outlineLevel="1" x14ac:dyDescent="0.2">
      <c r="A144" s="350" t="str">
        <f>A143</f>
        <v>C.2.2.2 Rilascio attestati brevetti e marchi</v>
      </c>
      <c r="B144" s="353" t="s">
        <v>102</v>
      </c>
      <c r="C144" s="354"/>
      <c r="D144" s="14" t="s">
        <v>218</v>
      </c>
      <c r="E144" s="150" t="s">
        <v>217</v>
      </c>
      <c r="F144" s="214" t="s">
        <v>0</v>
      </c>
      <c r="G144" s="357" t="s">
        <v>365</v>
      </c>
      <c r="H144" s="344"/>
      <c r="I144" s="360" t="s">
        <v>366</v>
      </c>
      <c r="J144" s="344"/>
      <c r="K144" s="364" t="s">
        <v>117</v>
      </c>
      <c r="L144" s="364" t="s">
        <v>118</v>
      </c>
      <c r="M144" s="344" t="s">
        <v>101</v>
      </c>
      <c r="N144" s="31"/>
      <c r="O144" s="1"/>
    </row>
    <row r="145" spans="1:15" outlineLevel="1" x14ac:dyDescent="0.2">
      <c r="A145" s="351"/>
      <c r="B145" s="355"/>
      <c r="C145" s="356"/>
      <c r="D145" s="24"/>
      <c r="E145" s="24"/>
      <c r="F145" s="24"/>
      <c r="G145" s="33" t="s">
        <v>1</v>
      </c>
      <c r="H145" s="33" t="s">
        <v>2</v>
      </c>
      <c r="I145" s="33" t="s">
        <v>1</v>
      </c>
      <c r="J145" s="33" t="s">
        <v>2</v>
      </c>
      <c r="K145" s="357"/>
      <c r="L145" s="357"/>
      <c r="M145" s="344"/>
      <c r="N145" s="31"/>
      <c r="O145" s="1"/>
    </row>
    <row r="146" spans="1:15" ht="141" customHeight="1" outlineLevel="1" x14ac:dyDescent="0.2">
      <c r="A146" s="351"/>
      <c r="B146" s="191" t="s">
        <v>115</v>
      </c>
      <c r="C146" s="345">
        <f>B147*B150</f>
        <v>4.8</v>
      </c>
      <c r="D146" s="44" t="s">
        <v>276</v>
      </c>
      <c r="E146" s="44" t="str">
        <f>VLOOKUP(D146,'Catalogo rischi'!$A$80:$B$90,2,FALSE)</f>
        <v>CR.7 Atti illeciti</v>
      </c>
      <c r="F146" s="251" t="s">
        <v>610</v>
      </c>
      <c r="G146" s="251" t="s">
        <v>665</v>
      </c>
      <c r="H146" s="44"/>
      <c r="I146" s="44"/>
      <c r="J146" s="44"/>
      <c r="K146" s="251" t="s">
        <v>595</v>
      </c>
      <c r="L146" s="251" t="s">
        <v>594</v>
      </c>
      <c r="M146" s="294" t="s">
        <v>666</v>
      </c>
      <c r="N146" s="31"/>
      <c r="O146" s="1"/>
    </row>
    <row r="147" spans="1:15" outlineLevel="1" x14ac:dyDescent="0.2">
      <c r="A147" s="351"/>
      <c r="B147" s="192">
        <f>SUM('C'!B376:B407)/5</f>
        <v>2.4</v>
      </c>
      <c r="C147" s="346"/>
      <c r="D147" s="44"/>
      <c r="E147" s="44"/>
      <c r="F147" s="44"/>
      <c r="G147" s="44"/>
      <c r="H147" s="44"/>
      <c r="I147" s="44"/>
      <c r="J147" s="44"/>
      <c r="K147" s="44"/>
      <c r="L147" s="44"/>
      <c r="M147" s="8"/>
      <c r="N147" s="31"/>
      <c r="O147" s="1"/>
    </row>
    <row r="148" spans="1:15" outlineLevel="1" x14ac:dyDescent="0.2">
      <c r="A148" s="351"/>
      <c r="B148" s="198"/>
      <c r="C148" s="346"/>
      <c r="D148" s="44"/>
      <c r="E148" s="44"/>
      <c r="F148" s="44"/>
      <c r="G148" s="44"/>
      <c r="H148" s="44"/>
      <c r="I148" s="44"/>
      <c r="J148" s="44"/>
      <c r="K148" s="44"/>
      <c r="L148" s="44"/>
      <c r="M148" s="8"/>
      <c r="N148" s="31"/>
      <c r="O148" s="1"/>
    </row>
    <row r="149" spans="1:15" outlineLevel="1" x14ac:dyDescent="0.2">
      <c r="A149" s="351"/>
      <c r="B149" s="198" t="s">
        <v>85</v>
      </c>
      <c r="C149" s="346"/>
      <c r="D149" s="44"/>
      <c r="E149" s="44"/>
      <c r="F149" s="44"/>
      <c r="G149" s="44"/>
      <c r="H149" s="44"/>
      <c r="I149" s="44"/>
      <c r="J149" s="44"/>
      <c r="K149" s="44"/>
      <c r="L149" s="44"/>
      <c r="M149" s="8"/>
      <c r="N149" s="31"/>
      <c r="O149" s="1"/>
    </row>
    <row r="150" spans="1:15" outlineLevel="1" x14ac:dyDescent="0.2">
      <c r="A150" s="351"/>
      <c r="B150" s="194">
        <f>SUM('C'!E376:E402)/4</f>
        <v>2</v>
      </c>
      <c r="C150" s="346"/>
      <c r="D150" s="44"/>
      <c r="E150" s="44"/>
      <c r="F150" s="44"/>
      <c r="G150" s="44"/>
      <c r="H150" s="44"/>
      <c r="I150" s="44"/>
      <c r="J150" s="44"/>
      <c r="K150" s="44"/>
      <c r="L150" s="44"/>
      <c r="M150" s="8"/>
      <c r="N150" s="31"/>
      <c r="O150" s="1"/>
    </row>
    <row r="151" spans="1:15" outlineLevel="1" x14ac:dyDescent="0.2">
      <c r="A151" s="351"/>
      <c r="B151" s="199"/>
      <c r="C151" s="346"/>
      <c r="D151" s="44"/>
      <c r="E151" s="44"/>
      <c r="F151" s="44"/>
      <c r="G151" s="44"/>
      <c r="H151" s="44"/>
      <c r="I151" s="44"/>
      <c r="J151" s="44"/>
      <c r="K151" s="44"/>
      <c r="L151" s="44"/>
      <c r="M151" s="8"/>
      <c r="N151" s="31"/>
      <c r="O151" s="1"/>
    </row>
    <row r="152" spans="1:15" outlineLevel="1" x14ac:dyDescent="0.2">
      <c r="A152" s="351"/>
      <c r="B152" s="199" t="s">
        <v>86</v>
      </c>
      <c r="C152" s="346"/>
      <c r="D152" s="44"/>
      <c r="E152" s="44"/>
      <c r="F152" s="44"/>
      <c r="G152" s="44"/>
      <c r="H152" s="44"/>
      <c r="I152" s="44"/>
      <c r="J152" s="44"/>
      <c r="K152" s="44"/>
      <c r="L152" s="44"/>
      <c r="M152" s="8"/>
      <c r="N152" s="31"/>
      <c r="O152" s="1"/>
    </row>
    <row r="153" spans="1:15" outlineLevel="1" x14ac:dyDescent="0.2">
      <c r="A153" s="351"/>
      <c r="B153" s="193">
        <f>SUM('C'!H376:H380)</f>
        <v>2</v>
      </c>
      <c r="C153" s="346"/>
      <c r="D153" s="44"/>
      <c r="E153" s="44"/>
      <c r="F153" s="44"/>
      <c r="G153" s="44"/>
      <c r="H153" s="44"/>
      <c r="I153" s="44"/>
      <c r="J153" s="44"/>
      <c r="K153" s="44"/>
      <c r="L153" s="44"/>
      <c r="M153" s="8"/>
      <c r="N153" s="31"/>
      <c r="O153" s="1"/>
    </row>
    <row r="154" spans="1:15" outlineLevel="1" x14ac:dyDescent="0.2">
      <c r="A154" s="351"/>
      <c r="B154" s="61"/>
      <c r="C154" s="346"/>
      <c r="D154" s="44"/>
      <c r="E154" s="44"/>
      <c r="F154" s="44"/>
      <c r="G154" s="44"/>
      <c r="H154" s="44"/>
      <c r="I154" s="44"/>
      <c r="J154" s="44"/>
      <c r="K154" s="44"/>
      <c r="L154" s="44"/>
      <c r="M154" s="8"/>
      <c r="N154" s="31"/>
      <c r="O154" s="1"/>
    </row>
    <row r="155" spans="1:15" outlineLevel="1" x14ac:dyDescent="0.2">
      <c r="A155" s="352"/>
      <c r="B155" s="159"/>
      <c r="C155" s="347"/>
      <c r="D155" s="44"/>
      <c r="E155" s="44"/>
      <c r="F155" s="44"/>
      <c r="G155" s="44"/>
      <c r="H155" s="44"/>
      <c r="I155" s="44"/>
      <c r="J155" s="44"/>
      <c r="K155" s="44"/>
      <c r="L155" s="44"/>
      <c r="M155" s="8"/>
      <c r="N155" s="31"/>
      <c r="O155" s="1"/>
    </row>
    <row r="156" spans="1:15" x14ac:dyDescent="0.2">
      <c r="A156" s="25"/>
      <c r="B156" s="25"/>
      <c r="C156" s="25"/>
      <c r="D156" s="25"/>
      <c r="E156" s="25"/>
      <c r="F156" s="25"/>
      <c r="G156" s="25"/>
      <c r="H156" s="25"/>
      <c r="I156" s="25"/>
      <c r="J156" s="25"/>
      <c r="K156" s="25"/>
      <c r="L156" s="25"/>
      <c r="M156" s="25"/>
      <c r="N156" s="25"/>
      <c r="O156" s="31"/>
    </row>
    <row r="157" spans="1:15" ht="39.75" customHeight="1" x14ac:dyDescent="0.2">
      <c r="A157" s="348" t="str">
        <f>'Aree di rischio '!A52</f>
        <v>C.2.5.1 Attività in materia di metrologia legale</v>
      </c>
      <c r="B157" s="349"/>
      <c r="C157" s="349"/>
      <c r="D157" s="349"/>
      <c r="E157" s="158"/>
      <c r="F157" s="42"/>
      <c r="G157" s="43" t="str">
        <f>IF(B160=0,"--",IF(C160&lt;10,"Basso",IF(C160&lt;18,"Medio",IF(C160&lt;25.1,"Alto",""))))</f>
        <v>Basso</v>
      </c>
      <c r="H157" s="86">
        <f>C160</f>
        <v>4.2</v>
      </c>
      <c r="I157" s="25"/>
      <c r="J157" s="25"/>
      <c r="K157" s="25"/>
      <c r="L157" s="25"/>
      <c r="M157" s="25"/>
      <c r="N157" s="25"/>
      <c r="O157" s="31"/>
    </row>
    <row r="158" spans="1:15" ht="51" customHeight="1" outlineLevel="1" x14ac:dyDescent="0.2">
      <c r="A158" s="350" t="str">
        <f>A157</f>
        <v>C.2.5.1 Attività in materia di metrologia legale</v>
      </c>
      <c r="B158" s="353" t="s">
        <v>102</v>
      </c>
      <c r="C158" s="354"/>
      <c r="D158" s="14" t="s">
        <v>218</v>
      </c>
      <c r="E158" s="150" t="s">
        <v>217</v>
      </c>
      <c r="F158" s="214" t="s">
        <v>0</v>
      </c>
      <c r="G158" s="357" t="s">
        <v>365</v>
      </c>
      <c r="H158" s="344"/>
      <c r="I158" s="360" t="s">
        <v>366</v>
      </c>
      <c r="J158" s="344"/>
      <c r="K158" s="364" t="s">
        <v>117</v>
      </c>
      <c r="L158" s="364" t="s">
        <v>118</v>
      </c>
      <c r="M158" s="344" t="s">
        <v>101</v>
      </c>
      <c r="N158" s="31"/>
      <c r="O158" s="1"/>
    </row>
    <row r="159" spans="1:15" outlineLevel="1" x14ac:dyDescent="0.2">
      <c r="A159" s="351"/>
      <c r="B159" s="355"/>
      <c r="C159" s="356"/>
      <c r="D159" s="24"/>
      <c r="E159" s="24"/>
      <c r="F159" s="24"/>
      <c r="G159" s="33" t="s">
        <v>1</v>
      </c>
      <c r="H159" s="33" t="s">
        <v>2</v>
      </c>
      <c r="I159" s="33" t="s">
        <v>1</v>
      </c>
      <c r="J159" s="33" t="s">
        <v>2</v>
      </c>
      <c r="K159" s="357"/>
      <c r="L159" s="357"/>
      <c r="M159" s="344"/>
      <c r="N159" s="31"/>
      <c r="O159" s="1"/>
    </row>
    <row r="160" spans="1:15" ht="143.25" customHeight="1" outlineLevel="1" x14ac:dyDescent="0.2">
      <c r="A160" s="351"/>
      <c r="B160" s="191" t="s">
        <v>115</v>
      </c>
      <c r="C160" s="345">
        <f>B161*B164</f>
        <v>4.2</v>
      </c>
      <c r="D160" s="44" t="s">
        <v>276</v>
      </c>
      <c r="E160" s="44" t="str">
        <f>VLOOKUP(D160,'Catalogo rischi'!$A$80:$B$90,2,FALSE)</f>
        <v>CR.7 Atti illeciti</v>
      </c>
      <c r="F160" s="251" t="s">
        <v>610</v>
      </c>
      <c r="G160" s="251" t="s">
        <v>575</v>
      </c>
      <c r="H160" s="44"/>
      <c r="I160" s="44"/>
      <c r="J160" s="142"/>
      <c r="K160" s="251" t="s">
        <v>595</v>
      </c>
      <c r="L160" s="251" t="s">
        <v>594</v>
      </c>
      <c r="M160" s="294" t="s">
        <v>666</v>
      </c>
      <c r="N160" s="31"/>
      <c r="O160" s="1"/>
    </row>
    <row r="161" spans="1:15" outlineLevel="1" x14ac:dyDescent="0.2">
      <c r="A161" s="351"/>
      <c r="B161" s="192">
        <f>SUM('C'!B413:B444)/5</f>
        <v>2.4</v>
      </c>
      <c r="C161" s="346"/>
      <c r="D161" s="44"/>
      <c r="E161" s="44"/>
      <c r="F161" s="44"/>
      <c r="G161" s="44"/>
      <c r="H161" s="44"/>
      <c r="I161" s="44"/>
      <c r="J161" s="44"/>
      <c r="K161" s="44"/>
      <c r="L161" s="44"/>
      <c r="M161" s="8"/>
      <c r="N161" s="31"/>
      <c r="O161" s="1"/>
    </row>
    <row r="162" spans="1:15" outlineLevel="1" x14ac:dyDescent="0.2">
      <c r="A162" s="351"/>
      <c r="B162" s="198"/>
      <c r="C162" s="346"/>
      <c r="D162" s="44"/>
      <c r="E162" s="44"/>
      <c r="F162" s="44"/>
      <c r="G162" s="44"/>
      <c r="H162" s="44"/>
      <c r="I162" s="44"/>
      <c r="J162" s="44"/>
      <c r="K162" s="44"/>
      <c r="L162" s="44"/>
      <c r="M162" s="8"/>
      <c r="N162" s="31"/>
      <c r="O162" s="1"/>
    </row>
    <row r="163" spans="1:15" outlineLevel="1" x14ac:dyDescent="0.2">
      <c r="A163" s="351"/>
      <c r="B163" s="198" t="s">
        <v>85</v>
      </c>
      <c r="C163" s="346"/>
      <c r="D163" s="44"/>
      <c r="E163" s="44"/>
      <c r="F163" s="44"/>
      <c r="G163" s="44"/>
      <c r="H163" s="44"/>
      <c r="I163" s="44"/>
      <c r="J163" s="44"/>
      <c r="K163" s="44"/>
      <c r="L163" s="44"/>
      <c r="M163" s="8"/>
      <c r="N163" s="31"/>
      <c r="O163" s="1"/>
    </row>
    <row r="164" spans="1:15" outlineLevel="1" x14ac:dyDescent="0.2">
      <c r="A164" s="351"/>
      <c r="B164" s="194">
        <f>SUM('C'!E413:E439)/4</f>
        <v>1.75</v>
      </c>
      <c r="C164" s="346"/>
      <c r="D164" s="44"/>
      <c r="E164" s="44"/>
      <c r="F164" s="44"/>
      <c r="G164" s="44"/>
      <c r="H164" s="44"/>
      <c r="I164" s="44"/>
      <c r="J164" s="44"/>
      <c r="K164" s="44"/>
      <c r="L164" s="44"/>
      <c r="M164" s="8"/>
      <c r="N164" s="31"/>
      <c r="O164" s="1"/>
    </row>
    <row r="165" spans="1:15" outlineLevel="1" x14ac:dyDescent="0.2">
      <c r="A165" s="351"/>
      <c r="B165" s="199"/>
      <c r="C165" s="346"/>
      <c r="D165" s="44"/>
      <c r="E165" s="44"/>
      <c r="F165" s="44"/>
      <c r="G165" s="44"/>
      <c r="H165" s="44"/>
      <c r="I165" s="44"/>
      <c r="J165" s="44"/>
      <c r="K165" s="44"/>
      <c r="L165" s="44"/>
      <c r="M165" s="8"/>
      <c r="N165" s="31"/>
      <c r="O165" s="1"/>
    </row>
    <row r="166" spans="1:15" outlineLevel="1" x14ac:dyDescent="0.2">
      <c r="A166" s="351"/>
      <c r="B166" s="199" t="s">
        <v>86</v>
      </c>
      <c r="C166" s="346"/>
      <c r="D166" s="44"/>
      <c r="E166" s="44"/>
      <c r="F166" s="44"/>
      <c r="G166" s="44"/>
      <c r="H166" s="44"/>
      <c r="I166" s="44"/>
      <c r="J166" s="44"/>
      <c r="K166" s="44"/>
      <c r="L166" s="44"/>
      <c r="M166" s="8"/>
      <c r="N166" s="31"/>
      <c r="O166" s="1"/>
    </row>
    <row r="167" spans="1:15" outlineLevel="1" x14ac:dyDescent="0.2">
      <c r="A167" s="351"/>
      <c r="B167" s="193">
        <f>SUM('C'!H413:H417)</f>
        <v>2</v>
      </c>
      <c r="C167" s="346"/>
      <c r="D167" s="44"/>
      <c r="E167" s="44"/>
      <c r="F167" s="44"/>
      <c r="G167" s="44"/>
      <c r="H167" s="44"/>
      <c r="I167" s="44"/>
      <c r="J167" s="44"/>
      <c r="K167" s="44"/>
      <c r="L167" s="44"/>
      <c r="M167" s="8"/>
      <c r="N167" s="31"/>
      <c r="O167" s="1"/>
    </row>
    <row r="168" spans="1:15" outlineLevel="1" x14ac:dyDescent="0.2">
      <c r="A168" s="351"/>
      <c r="B168" s="61"/>
      <c r="C168" s="346"/>
      <c r="D168" s="44"/>
      <c r="E168" s="44"/>
      <c r="F168" s="44"/>
      <c r="G168" s="44"/>
      <c r="H168" s="44"/>
      <c r="I168" s="44"/>
      <c r="J168" s="44"/>
      <c r="K168" s="44"/>
      <c r="L168" s="44"/>
      <c r="M168" s="8"/>
      <c r="N168" s="31"/>
      <c r="O168" s="1"/>
    </row>
    <row r="169" spans="1:15" outlineLevel="1" x14ac:dyDescent="0.2">
      <c r="A169" s="352"/>
      <c r="B169" s="159"/>
      <c r="C169" s="347"/>
      <c r="D169" s="44"/>
      <c r="E169" s="44"/>
      <c r="F169" s="44"/>
      <c r="G169" s="44"/>
      <c r="H169" s="44"/>
      <c r="I169" s="44"/>
      <c r="J169" s="44"/>
      <c r="K169" s="44"/>
      <c r="L169" s="44"/>
      <c r="M169" s="8"/>
      <c r="N169" s="31"/>
      <c r="O169" s="1"/>
    </row>
    <row r="170" spans="1:15" x14ac:dyDescent="0.2">
      <c r="A170" s="25"/>
      <c r="B170" s="25"/>
      <c r="C170" s="25"/>
      <c r="D170" s="25"/>
      <c r="E170" s="25"/>
      <c r="F170" s="25"/>
      <c r="G170" s="25"/>
      <c r="H170" s="25"/>
      <c r="I170" s="25"/>
      <c r="J170" s="25"/>
      <c r="K170" s="25"/>
      <c r="L170" s="25"/>
      <c r="M170" s="25"/>
      <c r="N170" s="25"/>
      <c r="O170" s="31"/>
    </row>
    <row r="172" spans="1:15" ht="20.25" customHeight="1" x14ac:dyDescent="0.2"/>
  </sheetData>
  <mergeCells count="109">
    <mergeCell ref="M144:M145"/>
    <mergeCell ref="M158:M159"/>
    <mergeCell ref="M74:M75"/>
    <mergeCell ref="M88:M89"/>
    <mergeCell ref="M102:M103"/>
    <mergeCell ref="M116:M117"/>
    <mergeCell ref="M130:M131"/>
    <mergeCell ref="M4:M5"/>
    <mergeCell ref="M18:M19"/>
    <mergeCell ref="M32:M33"/>
    <mergeCell ref="M46:M47"/>
    <mergeCell ref="M60:M61"/>
    <mergeCell ref="K144:K145"/>
    <mergeCell ref="L144:L145"/>
    <mergeCell ref="C146:C155"/>
    <mergeCell ref="A158:A169"/>
    <mergeCell ref="B158:C159"/>
    <mergeCell ref="G158:H158"/>
    <mergeCell ref="I158:J158"/>
    <mergeCell ref="K158:K159"/>
    <mergeCell ref="L158:L159"/>
    <mergeCell ref="C160:C169"/>
    <mergeCell ref="A157:D157"/>
    <mergeCell ref="A144:A155"/>
    <mergeCell ref="B144:C145"/>
    <mergeCell ref="G144:H144"/>
    <mergeCell ref="I144:J144"/>
    <mergeCell ref="A143:D143"/>
    <mergeCell ref="K116:K117"/>
    <mergeCell ref="L116:L117"/>
    <mergeCell ref="C118:C127"/>
    <mergeCell ref="A130:A141"/>
    <mergeCell ref="B130:C131"/>
    <mergeCell ref="G130:H130"/>
    <mergeCell ref="I130:J130"/>
    <mergeCell ref="K130:K131"/>
    <mergeCell ref="L130:L131"/>
    <mergeCell ref="C132:C141"/>
    <mergeCell ref="A129:D129"/>
    <mergeCell ref="A116:A127"/>
    <mergeCell ref="B116:C117"/>
    <mergeCell ref="G116:H116"/>
    <mergeCell ref="I116:J116"/>
    <mergeCell ref="A115:D115"/>
    <mergeCell ref="K88:K89"/>
    <mergeCell ref="L88:L89"/>
    <mergeCell ref="C90:C99"/>
    <mergeCell ref="A102:A113"/>
    <mergeCell ref="B102:C103"/>
    <mergeCell ref="G102:H102"/>
    <mergeCell ref="I102:J102"/>
    <mergeCell ref="K102:K103"/>
    <mergeCell ref="L102:L103"/>
    <mergeCell ref="C104:C113"/>
    <mergeCell ref="A101:D101"/>
    <mergeCell ref="A88:A99"/>
    <mergeCell ref="B88:C89"/>
    <mergeCell ref="G88:H88"/>
    <mergeCell ref="I88:J88"/>
    <mergeCell ref="A87:D87"/>
    <mergeCell ref="A2:F2"/>
    <mergeCell ref="A45:D45"/>
    <mergeCell ref="A31:D31"/>
    <mergeCell ref="A17:D17"/>
    <mergeCell ref="A3:D3"/>
    <mergeCell ref="B4:C5"/>
    <mergeCell ref="B18:C19"/>
    <mergeCell ref="B32:C33"/>
    <mergeCell ref="B46:C47"/>
    <mergeCell ref="B60:C61"/>
    <mergeCell ref="A32:A43"/>
    <mergeCell ref="A73:D73"/>
    <mergeCell ref="A59:D59"/>
    <mergeCell ref="C6:C15"/>
    <mergeCell ref="A4:A15"/>
    <mergeCell ref="K74:K75"/>
    <mergeCell ref="L74:L75"/>
    <mergeCell ref="A74:A85"/>
    <mergeCell ref="G74:H74"/>
    <mergeCell ref="I74:J74"/>
    <mergeCell ref="C76:C85"/>
    <mergeCell ref="B74:C75"/>
    <mergeCell ref="K60:K61"/>
    <mergeCell ref="L60:L61"/>
    <mergeCell ref="A60:A71"/>
    <mergeCell ref="G60:H60"/>
    <mergeCell ref="I60:J60"/>
    <mergeCell ref="C62:C71"/>
    <mergeCell ref="K46:K47"/>
    <mergeCell ref="L46:L47"/>
    <mergeCell ref="A46:A57"/>
    <mergeCell ref="G46:H46"/>
    <mergeCell ref="I46:J46"/>
    <mergeCell ref="C48:C57"/>
    <mergeCell ref="G32:H32"/>
    <mergeCell ref="I32:J32"/>
    <mergeCell ref="C34:C43"/>
    <mergeCell ref="G4:H4"/>
    <mergeCell ref="I4:J4"/>
    <mergeCell ref="C20:C29"/>
    <mergeCell ref="A18:A29"/>
    <mergeCell ref="G18:H18"/>
    <mergeCell ref="I18:J18"/>
    <mergeCell ref="K18:K19"/>
    <mergeCell ref="K32:K33"/>
    <mergeCell ref="L32:L33"/>
    <mergeCell ref="K4:K5"/>
    <mergeCell ref="L4:L5"/>
    <mergeCell ref="L18:L19"/>
  </mergeCells>
  <conditionalFormatting sqref="H101">
    <cfRule type="iconSet" priority="16">
      <iconSet reverse="1">
        <cfvo type="percent" val="0"/>
        <cfvo type="num" val="10"/>
        <cfvo type="num" val="20"/>
      </iconSet>
    </cfRule>
  </conditionalFormatting>
  <conditionalFormatting sqref="H31">
    <cfRule type="iconSet" priority="11">
      <iconSet reverse="1">
        <cfvo type="percent" val="0"/>
        <cfvo type="num" val="10"/>
        <cfvo type="num" val="18"/>
      </iconSet>
    </cfRule>
  </conditionalFormatting>
  <conditionalFormatting sqref="H45">
    <cfRule type="iconSet" priority="10">
      <iconSet reverse="1">
        <cfvo type="percent" val="0"/>
        <cfvo type="num" val="10"/>
        <cfvo type="num" val="18"/>
      </iconSet>
    </cfRule>
  </conditionalFormatting>
  <conditionalFormatting sqref="H59">
    <cfRule type="iconSet" priority="9">
      <iconSet reverse="1">
        <cfvo type="percent" val="0"/>
        <cfvo type="num" val="10"/>
        <cfvo type="num" val="18"/>
      </iconSet>
    </cfRule>
  </conditionalFormatting>
  <conditionalFormatting sqref="H73">
    <cfRule type="iconSet" priority="8">
      <iconSet reverse="1">
        <cfvo type="percent" val="0"/>
        <cfvo type="num" val="10"/>
        <cfvo type="num" val="18"/>
      </iconSet>
    </cfRule>
  </conditionalFormatting>
  <conditionalFormatting sqref="H87">
    <cfRule type="iconSet" priority="7">
      <iconSet reverse="1">
        <cfvo type="percent" val="0"/>
        <cfvo type="num" val="10"/>
        <cfvo type="num" val="18"/>
      </iconSet>
    </cfRule>
  </conditionalFormatting>
  <conditionalFormatting sqref="H115">
    <cfRule type="iconSet" priority="6">
      <iconSet reverse="1">
        <cfvo type="percent" val="0"/>
        <cfvo type="num" val="10"/>
        <cfvo type="num" val="18"/>
      </iconSet>
    </cfRule>
  </conditionalFormatting>
  <conditionalFormatting sqref="H129">
    <cfRule type="iconSet" priority="5">
      <iconSet reverse="1">
        <cfvo type="percent" val="0"/>
        <cfvo type="num" val="10"/>
        <cfvo type="num" val="18"/>
      </iconSet>
    </cfRule>
  </conditionalFormatting>
  <conditionalFormatting sqref="H143">
    <cfRule type="iconSet" priority="4">
      <iconSet reverse="1">
        <cfvo type="percent" val="0"/>
        <cfvo type="num" val="10"/>
        <cfvo type="num" val="18"/>
      </iconSet>
    </cfRule>
  </conditionalFormatting>
  <conditionalFormatting sqref="H157">
    <cfRule type="iconSet" priority="3">
      <iconSet reverse="1">
        <cfvo type="percent" val="0"/>
        <cfvo type="num" val="10"/>
        <cfvo type="num" val="18"/>
      </iconSet>
    </cfRule>
  </conditionalFormatting>
  <conditionalFormatting sqref="H17">
    <cfRule type="iconSet" priority="2">
      <iconSet reverse="1">
        <cfvo type="percent" val="0"/>
        <cfvo type="num" val="10"/>
        <cfvo type="num" val="18"/>
      </iconSet>
    </cfRule>
  </conditionalFormatting>
  <conditionalFormatting sqref="H3">
    <cfRule type="iconSet" priority="1">
      <iconSet reverse="1">
        <cfvo type="percent" val="0"/>
        <cfvo type="num" val="10"/>
        <cfvo type="num" val="18"/>
      </iconSet>
    </cfRule>
  </conditionalFormatting>
  <pageMargins left="0.55118110236220474" right="0.55118110236220474" top="0.78740157480314965" bottom="0.78740157480314965" header="0.51181102362204722" footer="0.51181102362204722"/>
  <pageSetup paperSize="9" scale="42" orientation="landscape" horizontalDpi="4294967292" verticalDpi="4294967292" r:id="rId1"/>
  <headerFooter>
    <oddHeader>&amp;LAllegato n. 6 al Piano prevenzione corruzione e trasparenza 2020-2022 - CCIAA PN-UD - struttura di Udine</oddHeader>
    <oddFooter>&amp;R&amp;P di &amp;N</oddFooter>
  </headerFooter>
  <rowBreaks count="6" manualBreakCount="6">
    <brk id="16" max="12" man="1"/>
    <brk id="43" max="12" man="1"/>
    <brk id="71" max="12" man="1"/>
    <brk id="99" max="12" man="1"/>
    <brk id="127" max="12" man="1"/>
    <brk id="156" max="12" man="1"/>
  </rowBreaks>
  <legacy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'Catalogo rischi'!$A$80:$A$90</xm:f>
          </x14:formula1>
          <xm:sqref>D6 D20 D160 D48 D62 D76 D90 D104 D118 D132 D146 D34</xm:sqref>
        </x14:dataValidation>
        <x14:dataValidation type="list" showInputMessage="1" showErrorMessage="1">
          <x14:formula1>
            <xm:f>Misure!$A$8:$A$22</xm:f>
          </x14:formula1>
          <xm:sqref>G160 G76 G132 G90</xm:sqref>
        </x14:dataValidation>
        <x14:dataValidation type="list" showInputMessage="1" showErrorMessage="1">
          <x14:formula1>
            <xm:f>Misure!$C$8:$C$27</xm:f>
          </x14:formula1>
          <xm:sqref>H6 H20 H132 H48 H62 H76 H90 H104 H118 H34 H146 H160</xm:sqref>
        </x14:dataValidation>
        <x14:dataValidation type="list" showInputMessage="1" showErrorMessage="1">
          <x14:formula1>
            <xm:f>Misure!$E$8:$E$12</xm:f>
          </x14:formula1>
          <xm:sqref>I6 I20 I132 I48 I62 I76 I90 I104 I118 I34 I146 I160</xm:sqref>
        </x14:dataValidation>
        <x14:dataValidation type="list" showInputMessage="1" showErrorMessage="1">
          <x14:formula1>
            <xm:f>Misure!$G$8:$G$14</xm:f>
          </x14:formula1>
          <xm:sqref>J6 J20 J34 J48 J62 J76 J90 J104 J118 J132 J146 J160</xm:sqref>
        </x14:dataValidation>
      </x14:dataValidation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4"/>
  <sheetViews>
    <sheetView zoomScale="90" zoomScaleNormal="90" workbookViewId="0">
      <selection activeCell="A13" sqref="A13"/>
    </sheetView>
  </sheetViews>
  <sheetFormatPr defaultColWidth="11.42578125" defaultRowHeight="12.75" x14ac:dyDescent="0.2"/>
  <cols>
    <col min="1" max="1" width="66.7109375" customWidth="1"/>
    <col min="2" max="2" width="2.28515625" bestFit="1" customWidth="1"/>
    <col min="3" max="3" width="2.140625" customWidth="1"/>
    <col min="4" max="4" width="56.7109375" customWidth="1"/>
    <col min="5" max="5" width="2.28515625" bestFit="1" customWidth="1"/>
    <col min="6" max="6" width="2.140625" customWidth="1"/>
    <col min="7" max="7" width="56.7109375" customWidth="1"/>
    <col min="8" max="8" width="2.28515625" bestFit="1" customWidth="1"/>
  </cols>
  <sheetData>
    <row r="1" spans="1:8" ht="15" thickBot="1" x14ac:dyDescent="0.25">
      <c r="A1" s="81" t="str">
        <f>'Aree di rischio '!A36</f>
        <v>C.1.1.1 Iscrizione/modifica/cancellazione (su istanza di parte) al RI/REA/AA</v>
      </c>
      <c r="B1" s="63"/>
      <c r="C1" s="63"/>
      <c r="D1" s="63"/>
      <c r="E1" s="63"/>
      <c r="F1" s="63"/>
      <c r="G1" s="63"/>
      <c r="H1" s="63"/>
    </row>
    <row r="2" spans="1:8" ht="12.75" customHeight="1" x14ac:dyDescent="0.2">
      <c r="A2" s="366" t="s">
        <v>387</v>
      </c>
      <c r="B2" s="367"/>
      <c r="C2" s="64"/>
      <c r="D2" s="368" t="s">
        <v>385</v>
      </c>
      <c r="E2" s="367"/>
      <c r="F2" s="64"/>
      <c r="G2" s="368" t="s">
        <v>386</v>
      </c>
      <c r="H2" s="369"/>
    </row>
    <row r="3" spans="1:8" ht="13.5" thickBot="1" x14ac:dyDescent="0.25">
      <c r="A3" s="376"/>
      <c r="B3" s="377"/>
      <c r="C3" s="65"/>
      <c r="D3" s="377"/>
      <c r="E3" s="377"/>
      <c r="F3" s="65"/>
      <c r="G3" s="377"/>
      <c r="H3" s="378"/>
    </row>
    <row r="4" spans="1:8" x14ac:dyDescent="0.2">
      <c r="A4" s="59" t="s">
        <v>34</v>
      </c>
      <c r="B4" s="66"/>
      <c r="C4" s="67"/>
      <c r="D4" s="60" t="s">
        <v>42</v>
      </c>
      <c r="E4" s="66"/>
      <c r="F4" s="67"/>
      <c r="G4" s="60"/>
      <c r="H4" s="68"/>
    </row>
    <row r="5" spans="1:8" ht="102" x14ac:dyDescent="0.2">
      <c r="A5" s="15" t="s">
        <v>41</v>
      </c>
      <c r="B5" s="66"/>
      <c r="C5" s="67"/>
      <c r="D5" s="69" t="s">
        <v>43</v>
      </c>
      <c r="E5" s="66"/>
      <c r="F5" s="67"/>
      <c r="G5" s="16" t="s">
        <v>79</v>
      </c>
      <c r="H5" s="68"/>
    </row>
    <row r="6" spans="1:8" x14ac:dyDescent="0.2">
      <c r="A6" s="70" t="s">
        <v>35</v>
      </c>
      <c r="B6" s="71">
        <v>1</v>
      </c>
      <c r="C6" s="67"/>
      <c r="D6" s="71" t="s">
        <v>44</v>
      </c>
      <c r="E6" s="71"/>
      <c r="F6" s="67"/>
      <c r="G6" s="71" t="s">
        <v>83</v>
      </c>
      <c r="H6" s="72">
        <v>1</v>
      </c>
    </row>
    <row r="7" spans="1:8" x14ac:dyDescent="0.2">
      <c r="A7" s="70" t="s">
        <v>362</v>
      </c>
      <c r="B7" s="71"/>
      <c r="C7" s="67"/>
      <c r="D7" s="71" t="s">
        <v>45</v>
      </c>
      <c r="E7" s="71"/>
      <c r="F7" s="67"/>
      <c r="G7" s="71" t="s">
        <v>82</v>
      </c>
      <c r="H7" s="72"/>
    </row>
    <row r="8" spans="1:8" x14ac:dyDescent="0.2">
      <c r="A8" s="70" t="s">
        <v>363</v>
      </c>
      <c r="B8" s="71"/>
      <c r="C8" s="67"/>
      <c r="D8" s="71" t="s">
        <v>46</v>
      </c>
      <c r="E8" s="71"/>
      <c r="F8" s="67"/>
      <c r="G8" s="71" t="s">
        <v>81</v>
      </c>
      <c r="H8" s="72"/>
    </row>
    <row r="9" spans="1:8" ht="25.5" x14ac:dyDescent="0.2">
      <c r="A9" s="70" t="s">
        <v>39</v>
      </c>
      <c r="B9" s="71"/>
      <c r="C9" s="67"/>
      <c r="D9" s="71" t="s">
        <v>47</v>
      </c>
      <c r="E9" s="71"/>
      <c r="F9" s="67"/>
      <c r="G9" s="71" t="s">
        <v>113</v>
      </c>
      <c r="H9" s="72"/>
    </row>
    <row r="10" spans="1:8" x14ac:dyDescent="0.2">
      <c r="A10" s="70" t="s">
        <v>38</v>
      </c>
      <c r="B10" s="71"/>
      <c r="C10" s="67"/>
      <c r="D10" s="71" t="s">
        <v>48</v>
      </c>
      <c r="E10" s="71">
        <v>5</v>
      </c>
      <c r="F10" s="67"/>
      <c r="G10" s="71" t="s">
        <v>80</v>
      </c>
      <c r="H10" s="72"/>
    </row>
    <row r="11" spans="1:8" x14ac:dyDescent="0.2">
      <c r="A11" s="73"/>
      <c r="B11" s="74"/>
      <c r="C11" s="74"/>
      <c r="D11" s="74"/>
      <c r="E11" s="74"/>
      <c r="F11" s="74"/>
      <c r="G11" s="74"/>
      <c r="H11" s="75"/>
    </row>
    <row r="12" spans="1:8" x14ac:dyDescent="0.2">
      <c r="A12" s="59" t="s">
        <v>49</v>
      </c>
      <c r="B12" s="66"/>
      <c r="C12" s="74"/>
      <c r="D12" s="60" t="s">
        <v>50</v>
      </c>
      <c r="E12" s="66"/>
      <c r="F12" s="74"/>
      <c r="G12" s="370"/>
      <c r="H12" s="371"/>
    </row>
    <row r="13" spans="1:8" ht="76.5" x14ac:dyDescent="0.2">
      <c r="A13" s="17" t="s">
        <v>51</v>
      </c>
      <c r="B13" s="66"/>
      <c r="C13" s="74"/>
      <c r="D13" s="16" t="s">
        <v>84</v>
      </c>
      <c r="E13" s="66"/>
      <c r="F13" s="74"/>
      <c r="G13" s="370"/>
      <c r="H13" s="371"/>
    </row>
    <row r="14" spans="1:8" x14ac:dyDescent="0.2">
      <c r="A14" s="76" t="s">
        <v>52</v>
      </c>
      <c r="B14" s="71"/>
      <c r="C14" s="74"/>
      <c r="D14" s="71" t="s">
        <v>54</v>
      </c>
      <c r="E14" s="71">
        <v>1</v>
      </c>
      <c r="F14" s="74"/>
      <c r="G14" s="370"/>
      <c r="H14" s="371"/>
    </row>
    <row r="15" spans="1:8" x14ac:dyDescent="0.2">
      <c r="A15" s="76" t="s">
        <v>53</v>
      </c>
      <c r="B15" s="71">
        <v>5</v>
      </c>
      <c r="C15" s="74"/>
      <c r="D15" s="71" t="s">
        <v>55</v>
      </c>
      <c r="E15" s="71"/>
      <c r="F15" s="74"/>
      <c r="G15" s="370"/>
      <c r="H15" s="371"/>
    </row>
    <row r="16" spans="1:8" x14ac:dyDescent="0.2">
      <c r="A16" s="73"/>
      <c r="B16" s="74"/>
      <c r="C16" s="74"/>
      <c r="D16" s="74"/>
      <c r="E16" s="74"/>
      <c r="F16" s="74"/>
      <c r="G16" s="370"/>
      <c r="H16" s="371"/>
    </row>
    <row r="17" spans="1:8" x14ac:dyDescent="0.2">
      <c r="A17" s="59" t="s">
        <v>56</v>
      </c>
      <c r="B17" s="66"/>
      <c r="C17" s="74"/>
      <c r="D17" s="60" t="s">
        <v>57</v>
      </c>
      <c r="E17" s="66"/>
      <c r="F17" s="74"/>
      <c r="G17" s="370"/>
      <c r="H17" s="371"/>
    </row>
    <row r="18" spans="1:8" ht="38.25" x14ac:dyDescent="0.2">
      <c r="A18" s="17" t="s">
        <v>58</v>
      </c>
      <c r="B18" s="66"/>
      <c r="C18" s="74"/>
      <c r="D18" s="16" t="s">
        <v>59</v>
      </c>
      <c r="E18" s="66"/>
      <c r="F18" s="74"/>
      <c r="G18" s="370"/>
      <c r="H18" s="371"/>
    </row>
    <row r="19" spans="1:8" x14ac:dyDescent="0.2">
      <c r="A19" s="76" t="s">
        <v>60</v>
      </c>
      <c r="B19" s="71">
        <v>1</v>
      </c>
      <c r="C19" s="74"/>
      <c r="D19" s="71" t="s">
        <v>54</v>
      </c>
      <c r="E19" s="71">
        <v>0</v>
      </c>
      <c r="F19" s="74"/>
      <c r="G19" s="370"/>
      <c r="H19" s="371"/>
    </row>
    <row r="20" spans="1:8" x14ac:dyDescent="0.2">
      <c r="A20" s="76" t="s">
        <v>110</v>
      </c>
      <c r="B20" s="71"/>
      <c r="C20" s="74"/>
      <c r="D20" s="71" t="s">
        <v>61</v>
      </c>
      <c r="E20" s="71"/>
      <c r="F20" s="74"/>
      <c r="G20" s="370"/>
      <c r="H20" s="371"/>
    </row>
    <row r="21" spans="1:8" x14ac:dyDescent="0.2">
      <c r="A21" s="76" t="s">
        <v>111</v>
      </c>
      <c r="B21" s="71"/>
      <c r="C21" s="74"/>
      <c r="D21" s="71" t="s">
        <v>62</v>
      </c>
      <c r="E21" s="71"/>
      <c r="F21" s="74"/>
      <c r="G21" s="370"/>
      <c r="H21" s="371"/>
    </row>
    <row r="22" spans="1:8" x14ac:dyDescent="0.2">
      <c r="A22" s="76"/>
      <c r="B22" s="71"/>
      <c r="C22" s="74"/>
      <c r="D22" s="71" t="s">
        <v>63</v>
      </c>
      <c r="E22" s="71"/>
      <c r="F22" s="74"/>
      <c r="G22" s="370"/>
      <c r="H22" s="371"/>
    </row>
    <row r="23" spans="1:8" x14ac:dyDescent="0.2">
      <c r="A23" s="76"/>
      <c r="B23" s="71"/>
      <c r="C23" s="74"/>
      <c r="D23" s="71" t="s">
        <v>64</v>
      </c>
      <c r="E23" s="71"/>
      <c r="F23" s="74"/>
      <c r="G23" s="370"/>
      <c r="H23" s="371"/>
    </row>
    <row r="24" spans="1:8" x14ac:dyDescent="0.2">
      <c r="A24" s="76"/>
      <c r="B24" s="71"/>
      <c r="C24" s="74"/>
      <c r="D24" s="77" t="s">
        <v>112</v>
      </c>
      <c r="E24" s="77"/>
      <c r="F24" s="74"/>
      <c r="G24" s="370"/>
      <c r="H24" s="371"/>
    </row>
    <row r="25" spans="1:8" x14ac:dyDescent="0.2">
      <c r="A25" s="73"/>
      <c r="B25" s="74"/>
      <c r="C25" s="74"/>
      <c r="D25" s="74"/>
      <c r="E25" s="74"/>
      <c r="F25" s="74"/>
      <c r="G25" s="370"/>
      <c r="H25" s="371"/>
    </row>
    <row r="26" spans="1:8" x14ac:dyDescent="0.2">
      <c r="A26" s="59" t="s">
        <v>65</v>
      </c>
      <c r="B26" s="66"/>
      <c r="C26" s="74"/>
      <c r="D26" s="60" t="s">
        <v>66</v>
      </c>
      <c r="E26" s="66"/>
      <c r="F26" s="74"/>
      <c r="G26" s="370"/>
      <c r="H26" s="371"/>
    </row>
    <row r="27" spans="1:8" ht="51" x14ac:dyDescent="0.2">
      <c r="A27" s="17" t="s">
        <v>67</v>
      </c>
      <c r="B27" s="66"/>
      <c r="C27" s="74"/>
      <c r="D27" s="16" t="s">
        <v>71</v>
      </c>
      <c r="E27" s="66"/>
      <c r="F27" s="74"/>
      <c r="G27" s="370"/>
      <c r="H27" s="371"/>
    </row>
    <row r="28" spans="1:8" x14ac:dyDescent="0.2">
      <c r="A28" s="76" t="s">
        <v>68</v>
      </c>
      <c r="B28" s="71"/>
      <c r="C28" s="74"/>
      <c r="D28" s="71" t="s">
        <v>72</v>
      </c>
      <c r="E28" s="71"/>
      <c r="F28" s="74"/>
      <c r="G28" s="370"/>
      <c r="H28" s="371"/>
    </row>
    <row r="29" spans="1:8" ht="25.5" x14ac:dyDescent="0.2">
      <c r="A29" s="70" t="s">
        <v>69</v>
      </c>
      <c r="B29" s="71">
        <v>3</v>
      </c>
      <c r="C29" s="74"/>
      <c r="D29" s="71" t="s">
        <v>361</v>
      </c>
      <c r="E29" s="71"/>
      <c r="F29" s="74"/>
      <c r="G29" s="370"/>
      <c r="H29" s="371"/>
    </row>
    <row r="30" spans="1:8" ht="25.5" x14ac:dyDescent="0.2">
      <c r="A30" s="70" t="s">
        <v>70</v>
      </c>
      <c r="B30" s="71"/>
      <c r="C30" s="74"/>
      <c r="D30" s="83" t="s">
        <v>74</v>
      </c>
      <c r="E30" s="71"/>
      <c r="F30" s="74"/>
      <c r="G30" s="370"/>
      <c r="H30" s="371"/>
    </row>
    <row r="31" spans="1:8" x14ac:dyDescent="0.2">
      <c r="A31" s="76"/>
      <c r="B31" s="71"/>
      <c r="C31" s="74"/>
      <c r="D31" s="71" t="s">
        <v>75</v>
      </c>
      <c r="E31" s="71"/>
      <c r="F31" s="74"/>
      <c r="G31" s="370"/>
      <c r="H31" s="371"/>
    </row>
    <row r="32" spans="1:8" x14ac:dyDescent="0.2">
      <c r="A32" s="76"/>
      <c r="B32" s="71"/>
      <c r="C32" s="74"/>
      <c r="D32" s="71" t="s">
        <v>76</v>
      </c>
      <c r="E32" s="71">
        <v>5</v>
      </c>
      <c r="F32" s="74"/>
      <c r="G32" s="370"/>
      <c r="H32" s="371"/>
    </row>
    <row r="33" spans="1:8" x14ac:dyDescent="0.2">
      <c r="A33" s="73"/>
      <c r="B33" s="74"/>
      <c r="C33" s="74"/>
      <c r="D33" s="74"/>
      <c r="E33" s="74"/>
      <c r="F33" s="74"/>
      <c r="G33" s="370"/>
      <c r="H33" s="371"/>
    </row>
    <row r="34" spans="1:8" x14ac:dyDescent="0.2">
      <c r="A34" s="59" t="s">
        <v>77</v>
      </c>
      <c r="B34" s="66"/>
      <c r="C34" s="74"/>
      <c r="D34" s="374"/>
      <c r="E34" s="374"/>
      <c r="F34" s="374"/>
      <c r="G34" s="370"/>
      <c r="H34" s="371"/>
    </row>
    <row r="35" spans="1:8" ht="51" x14ac:dyDescent="0.2">
      <c r="A35" s="17" t="s">
        <v>78</v>
      </c>
      <c r="B35" s="66"/>
      <c r="C35" s="74"/>
      <c r="D35" s="374"/>
      <c r="E35" s="374"/>
      <c r="F35" s="374"/>
      <c r="G35" s="370"/>
      <c r="H35" s="371"/>
    </row>
    <row r="36" spans="1:8" x14ac:dyDescent="0.2">
      <c r="A36" s="76" t="s">
        <v>54</v>
      </c>
      <c r="B36" s="71"/>
      <c r="C36" s="74"/>
      <c r="D36" s="374"/>
      <c r="E36" s="374"/>
      <c r="F36" s="374"/>
      <c r="G36" s="370"/>
      <c r="H36" s="371"/>
    </row>
    <row r="37" spans="1:8" ht="13.5" thickBot="1" x14ac:dyDescent="0.25">
      <c r="A37" s="78" t="s">
        <v>55</v>
      </c>
      <c r="B37" s="79">
        <v>1</v>
      </c>
      <c r="C37" s="80"/>
      <c r="D37" s="375"/>
      <c r="E37" s="375"/>
      <c r="F37" s="375"/>
      <c r="G37" s="372"/>
      <c r="H37" s="373"/>
    </row>
    <row r="38" spans="1:8" ht="15" thickBot="1" x14ac:dyDescent="0.25">
      <c r="A38" s="81" t="str">
        <f>'Aree di rischio '!A37</f>
        <v>C.1.1.2 Iscrizioni/ d’ufficio al RI/REA/AA</v>
      </c>
      <c r="B38" s="63"/>
      <c r="C38" s="63"/>
      <c r="D38" s="63"/>
      <c r="E38" s="63"/>
      <c r="F38" s="63"/>
      <c r="G38" s="63"/>
      <c r="H38" s="63"/>
    </row>
    <row r="39" spans="1:8" x14ac:dyDescent="0.2">
      <c r="A39" s="366" t="s">
        <v>387</v>
      </c>
      <c r="B39" s="367"/>
      <c r="C39" s="64"/>
      <c r="D39" s="368" t="s">
        <v>385</v>
      </c>
      <c r="E39" s="367"/>
      <c r="F39" s="64"/>
      <c r="G39" s="368" t="s">
        <v>386</v>
      </c>
      <c r="H39" s="369"/>
    </row>
    <row r="40" spans="1:8" ht="13.5" thickBot="1" x14ac:dyDescent="0.25">
      <c r="A40" s="376"/>
      <c r="B40" s="377"/>
      <c r="C40" s="65"/>
      <c r="D40" s="377"/>
      <c r="E40" s="377"/>
      <c r="F40" s="65"/>
      <c r="G40" s="377"/>
      <c r="H40" s="378"/>
    </row>
    <row r="41" spans="1:8" x14ac:dyDescent="0.2">
      <c r="A41" s="59" t="s">
        <v>34</v>
      </c>
      <c r="B41" s="66"/>
      <c r="C41" s="67"/>
      <c r="D41" s="60" t="s">
        <v>42</v>
      </c>
      <c r="E41" s="66"/>
      <c r="F41" s="67"/>
      <c r="G41" s="60"/>
      <c r="H41" s="68"/>
    </row>
    <row r="42" spans="1:8" ht="102" x14ac:dyDescent="0.2">
      <c r="A42" s="15" t="s">
        <v>41</v>
      </c>
      <c r="B42" s="66"/>
      <c r="C42" s="67"/>
      <c r="D42" s="69" t="s">
        <v>43</v>
      </c>
      <c r="E42" s="66"/>
      <c r="F42" s="67"/>
      <c r="G42" s="16" t="s">
        <v>79</v>
      </c>
      <c r="H42" s="68"/>
    </row>
    <row r="43" spans="1:8" x14ac:dyDescent="0.2">
      <c r="A43" s="70" t="s">
        <v>35</v>
      </c>
      <c r="B43" s="71">
        <v>1</v>
      </c>
      <c r="C43" s="67"/>
      <c r="D43" s="71" t="s">
        <v>44</v>
      </c>
      <c r="E43" s="71"/>
      <c r="F43" s="67"/>
      <c r="G43" s="71" t="s">
        <v>83</v>
      </c>
      <c r="H43" s="72">
        <v>1</v>
      </c>
    </row>
    <row r="44" spans="1:8" x14ac:dyDescent="0.2">
      <c r="A44" s="70" t="s">
        <v>36</v>
      </c>
      <c r="B44" s="71"/>
      <c r="C44" s="67"/>
      <c r="D44" s="71" t="s">
        <v>45</v>
      </c>
      <c r="E44" s="71"/>
      <c r="F44" s="67"/>
      <c r="G44" s="71" t="s">
        <v>82</v>
      </c>
      <c r="H44" s="72"/>
    </row>
    <row r="45" spans="1:8" x14ac:dyDescent="0.2">
      <c r="A45" s="70" t="s">
        <v>37</v>
      </c>
      <c r="B45" s="71"/>
      <c r="C45" s="67"/>
      <c r="D45" s="71" t="s">
        <v>46</v>
      </c>
      <c r="E45" s="71"/>
      <c r="F45" s="67"/>
      <c r="G45" s="71" t="s">
        <v>81</v>
      </c>
      <c r="H45" s="72"/>
    </row>
    <row r="46" spans="1:8" ht="25.5" x14ac:dyDescent="0.2">
      <c r="A46" s="70" t="s">
        <v>39</v>
      </c>
      <c r="B46" s="71"/>
      <c r="C46" s="67"/>
      <c r="D46" s="71" t="s">
        <v>47</v>
      </c>
      <c r="E46" s="71"/>
      <c r="F46" s="67"/>
      <c r="G46" s="71" t="s">
        <v>113</v>
      </c>
      <c r="H46" s="72"/>
    </row>
    <row r="47" spans="1:8" x14ac:dyDescent="0.2">
      <c r="A47" s="70" t="s">
        <v>38</v>
      </c>
      <c r="B47" s="71"/>
      <c r="C47" s="67"/>
      <c r="D47" s="71" t="s">
        <v>48</v>
      </c>
      <c r="E47" s="71">
        <v>5</v>
      </c>
      <c r="F47" s="67"/>
      <c r="G47" s="71" t="s">
        <v>80</v>
      </c>
      <c r="H47" s="72"/>
    </row>
    <row r="48" spans="1:8" x14ac:dyDescent="0.2">
      <c r="A48" s="73"/>
      <c r="B48" s="74"/>
      <c r="C48" s="74"/>
      <c r="D48" s="74"/>
      <c r="E48" s="74"/>
      <c r="F48" s="74"/>
      <c r="G48" s="74"/>
      <c r="H48" s="75"/>
    </row>
    <row r="49" spans="1:8" x14ac:dyDescent="0.2">
      <c r="A49" s="59" t="s">
        <v>49</v>
      </c>
      <c r="B49" s="66"/>
      <c r="C49" s="74"/>
      <c r="D49" s="60" t="s">
        <v>50</v>
      </c>
      <c r="E49" s="66"/>
      <c r="F49" s="74"/>
      <c r="G49" s="370"/>
      <c r="H49" s="371"/>
    </row>
    <row r="50" spans="1:8" ht="76.5" x14ac:dyDescent="0.2">
      <c r="A50" s="17" t="s">
        <v>51</v>
      </c>
      <c r="B50" s="66"/>
      <c r="C50" s="74"/>
      <c r="D50" s="16" t="s">
        <v>84</v>
      </c>
      <c r="E50" s="66"/>
      <c r="F50" s="74"/>
      <c r="G50" s="370"/>
      <c r="H50" s="371"/>
    </row>
    <row r="51" spans="1:8" x14ac:dyDescent="0.2">
      <c r="A51" s="76" t="s">
        <v>52</v>
      </c>
      <c r="B51" s="71"/>
      <c r="C51" s="74"/>
      <c r="D51" s="71" t="s">
        <v>54</v>
      </c>
      <c r="E51" s="71">
        <v>1</v>
      </c>
      <c r="F51" s="74"/>
      <c r="G51" s="370"/>
      <c r="H51" s="371"/>
    </row>
    <row r="52" spans="1:8" x14ac:dyDescent="0.2">
      <c r="A52" s="76" t="s">
        <v>53</v>
      </c>
      <c r="B52" s="71">
        <v>5</v>
      </c>
      <c r="C52" s="74"/>
      <c r="D52" s="71" t="s">
        <v>55</v>
      </c>
      <c r="E52" s="71"/>
      <c r="F52" s="74"/>
      <c r="G52" s="370"/>
      <c r="H52" s="371"/>
    </row>
    <row r="53" spans="1:8" x14ac:dyDescent="0.2">
      <c r="A53" s="73"/>
      <c r="B53" s="74"/>
      <c r="C53" s="74"/>
      <c r="D53" s="74"/>
      <c r="E53" s="74"/>
      <c r="F53" s="74"/>
      <c r="G53" s="370"/>
      <c r="H53" s="371"/>
    </row>
    <row r="54" spans="1:8" x14ac:dyDescent="0.2">
      <c r="A54" s="59" t="s">
        <v>56</v>
      </c>
      <c r="B54" s="66"/>
      <c r="C54" s="74"/>
      <c r="D54" s="60" t="s">
        <v>57</v>
      </c>
      <c r="E54" s="66"/>
      <c r="F54" s="74"/>
      <c r="G54" s="370"/>
      <c r="H54" s="371"/>
    </row>
    <row r="55" spans="1:8" ht="38.25" x14ac:dyDescent="0.2">
      <c r="A55" s="17" t="s">
        <v>58</v>
      </c>
      <c r="B55" s="66"/>
      <c r="C55" s="74"/>
      <c r="D55" s="16" t="s">
        <v>59</v>
      </c>
      <c r="E55" s="66"/>
      <c r="F55" s="74"/>
      <c r="G55" s="370"/>
      <c r="H55" s="371"/>
    </row>
    <row r="56" spans="1:8" x14ac:dyDescent="0.2">
      <c r="A56" s="76" t="s">
        <v>60</v>
      </c>
      <c r="B56" s="71">
        <v>1</v>
      </c>
      <c r="C56" s="74"/>
      <c r="D56" s="71" t="s">
        <v>54</v>
      </c>
      <c r="E56" s="71">
        <v>0</v>
      </c>
      <c r="F56" s="74"/>
      <c r="G56" s="370"/>
      <c r="H56" s="371"/>
    </row>
    <row r="57" spans="1:8" x14ac:dyDescent="0.2">
      <c r="A57" s="76" t="s">
        <v>110</v>
      </c>
      <c r="B57" s="71"/>
      <c r="C57" s="74"/>
      <c r="D57" s="71" t="s">
        <v>61</v>
      </c>
      <c r="E57" s="71"/>
      <c r="F57" s="74"/>
      <c r="G57" s="370"/>
      <c r="H57" s="371"/>
    </row>
    <row r="58" spans="1:8" x14ac:dyDescent="0.2">
      <c r="A58" s="76" t="s">
        <v>111</v>
      </c>
      <c r="B58" s="71"/>
      <c r="C58" s="74"/>
      <c r="D58" s="71" t="s">
        <v>62</v>
      </c>
      <c r="E58" s="71"/>
      <c r="F58" s="74"/>
      <c r="G58" s="370"/>
      <c r="H58" s="371"/>
    </row>
    <row r="59" spans="1:8" x14ac:dyDescent="0.2">
      <c r="A59" s="76"/>
      <c r="B59" s="71"/>
      <c r="C59" s="74"/>
      <c r="D59" s="71" t="s">
        <v>63</v>
      </c>
      <c r="E59" s="71"/>
      <c r="F59" s="74"/>
      <c r="G59" s="370"/>
      <c r="H59" s="371"/>
    </row>
    <row r="60" spans="1:8" x14ac:dyDescent="0.2">
      <c r="A60" s="76"/>
      <c r="B60" s="71"/>
      <c r="C60" s="74"/>
      <c r="D60" s="71" t="s">
        <v>64</v>
      </c>
      <c r="E60" s="71"/>
      <c r="F60" s="74"/>
      <c r="G60" s="370"/>
      <c r="H60" s="371"/>
    </row>
    <row r="61" spans="1:8" x14ac:dyDescent="0.2">
      <c r="A61" s="76"/>
      <c r="B61" s="71"/>
      <c r="C61" s="74"/>
      <c r="D61" s="77" t="s">
        <v>112</v>
      </c>
      <c r="E61" s="77"/>
      <c r="F61" s="74"/>
      <c r="G61" s="370"/>
      <c r="H61" s="371"/>
    </row>
    <row r="62" spans="1:8" x14ac:dyDescent="0.2">
      <c r="A62" s="73"/>
      <c r="B62" s="74"/>
      <c r="C62" s="74"/>
      <c r="D62" s="74"/>
      <c r="E62" s="74"/>
      <c r="F62" s="74"/>
      <c r="G62" s="370"/>
      <c r="H62" s="371"/>
    </row>
    <row r="63" spans="1:8" x14ac:dyDescent="0.2">
      <c r="A63" s="59" t="s">
        <v>65</v>
      </c>
      <c r="B63" s="66"/>
      <c r="C63" s="74"/>
      <c r="D63" s="60" t="s">
        <v>66</v>
      </c>
      <c r="E63" s="66"/>
      <c r="F63" s="74"/>
      <c r="G63" s="370"/>
      <c r="H63" s="371"/>
    </row>
    <row r="64" spans="1:8" ht="51" x14ac:dyDescent="0.2">
      <c r="A64" s="17" t="s">
        <v>67</v>
      </c>
      <c r="B64" s="66"/>
      <c r="C64" s="74"/>
      <c r="D64" s="16" t="s">
        <v>71</v>
      </c>
      <c r="E64" s="66"/>
      <c r="F64" s="74"/>
      <c r="G64" s="370"/>
      <c r="H64" s="371"/>
    </row>
    <row r="65" spans="1:8" x14ac:dyDescent="0.2">
      <c r="A65" s="76" t="s">
        <v>68</v>
      </c>
      <c r="B65" s="71"/>
      <c r="C65" s="74"/>
      <c r="D65" s="71" t="s">
        <v>72</v>
      </c>
      <c r="E65" s="71"/>
      <c r="F65" s="74"/>
      <c r="G65" s="370"/>
      <c r="H65" s="371"/>
    </row>
    <row r="66" spans="1:8" ht="25.5" x14ac:dyDescent="0.2">
      <c r="A66" s="70" t="s">
        <v>69</v>
      </c>
      <c r="B66" s="71">
        <v>3</v>
      </c>
      <c r="C66" s="74"/>
      <c r="D66" s="71" t="s">
        <v>73</v>
      </c>
      <c r="E66" s="71"/>
      <c r="F66" s="74"/>
      <c r="G66" s="370"/>
      <c r="H66" s="371"/>
    </row>
    <row r="67" spans="1:8" ht="25.5" x14ac:dyDescent="0.2">
      <c r="A67" s="70" t="s">
        <v>70</v>
      </c>
      <c r="B67" s="71"/>
      <c r="C67" s="74"/>
      <c r="D67" s="83" t="s">
        <v>74</v>
      </c>
      <c r="E67" s="71"/>
      <c r="F67" s="74"/>
      <c r="G67" s="370"/>
      <c r="H67" s="371"/>
    </row>
    <row r="68" spans="1:8" x14ac:dyDescent="0.2">
      <c r="A68" s="76"/>
      <c r="B68" s="71"/>
      <c r="C68" s="74"/>
      <c r="D68" s="71" t="s">
        <v>75</v>
      </c>
      <c r="E68" s="71"/>
      <c r="F68" s="74"/>
      <c r="G68" s="370"/>
      <c r="H68" s="371"/>
    </row>
    <row r="69" spans="1:8" x14ac:dyDescent="0.2">
      <c r="A69" s="76"/>
      <c r="B69" s="71"/>
      <c r="C69" s="74"/>
      <c r="D69" s="71" t="s">
        <v>76</v>
      </c>
      <c r="E69" s="71">
        <v>5</v>
      </c>
      <c r="F69" s="74"/>
      <c r="G69" s="370"/>
      <c r="H69" s="371"/>
    </row>
    <row r="70" spans="1:8" x14ac:dyDescent="0.2">
      <c r="A70" s="73"/>
      <c r="B70" s="74"/>
      <c r="C70" s="74"/>
      <c r="D70" s="74"/>
      <c r="E70" s="74"/>
      <c r="F70" s="74"/>
      <c r="G70" s="370"/>
      <c r="H70" s="371"/>
    </row>
    <row r="71" spans="1:8" x14ac:dyDescent="0.2">
      <c r="A71" s="59" t="s">
        <v>77</v>
      </c>
      <c r="B71" s="66"/>
      <c r="C71" s="74"/>
      <c r="D71" s="374"/>
      <c r="E71" s="374"/>
      <c r="F71" s="374"/>
      <c r="G71" s="370"/>
      <c r="H71" s="371"/>
    </row>
    <row r="72" spans="1:8" ht="51" x14ac:dyDescent="0.2">
      <c r="A72" s="17" t="s">
        <v>78</v>
      </c>
      <c r="B72" s="66"/>
      <c r="C72" s="74"/>
      <c r="D72" s="374"/>
      <c r="E72" s="374"/>
      <c r="F72" s="374"/>
      <c r="G72" s="370"/>
      <c r="H72" s="371"/>
    </row>
    <row r="73" spans="1:8" x14ac:dyDescent="0.2">
      <c r="A73" s="76" t="s">
        <v>54</v>
      </c>
      <c r="B73" s="71">
        <v>1</v>
      </c>
      <c r="C73" s="74"/>
      <c r="D73" s="374"/>
      <c r="E73" s="374"/>
      <c r="F73" s="374"/>
      <c r="G73" s="370"/>
      <c r="H73" s="371"/>
    </row>
    <row r="74" spans="1:8" ht="13.5" thickBot="1" x14ac:dyDescent="0.25">
      <c r="A74" s="78" t="s">
        <v>55</v>
      </c>
      <c r="B74" s="79"/>
      <c r="C74" s="80"/>
      <c r="D74" s="375"/>
      <c r="E74" s="375"/>
      <c r="F74" s="375"/>
      <c r="G74" s="372"/>
      <c r="H74" s="373"/>
    </row>
    <row r="75" spans="1:8" ht="15" thickBot="1" x14ac:dyDescent="0.25">
      <c r="A75" s="81" t="str">
        <f>'Aree di rischio '!A38</f>
        <v>C.1.1.3 Cancellazioni d’ufficio al RI/REA/AA</v>
      </c>
      <c r="B75" s="63"/>
      <c r="C75" s="63"/>
      <c r="D75" s="63"/>
      <c r="E75" s="63"/>
      <c r="F75" s="63"/>
      <c r="G75" s="63"/>
      <c r="H75" s="63"/>
    </row>
    <row r="76" spans="1:8" ht="12.75" customHeight="1" x14ac:dyDescent="0.2">
      <c r="A76" s="366" t="s">
        <v>387</v>
      </c>
      <c r="B76" s="367"/>
      <c r="C76" s="64"/>
      <c r="D76" s="368" t="s">
        <v>385</v>
      </c>
      <c r="E76" s="367"/>
      <c r="F76" s="64"/>
      <c r="G76" s="368" t="s">
        <v>386</v>
      </c>
      <c r="H76" s="369"/>
    </row>
    <row r="77" spans="1:8" ht="13.5" thickBot="1" x14ac:dyDescent="0.25">
      <c r="A77" s="376"/>
      <c r="B77" s="377"/>
      <c r="C77" s="65"/>
      <c r="D77" s="377"/>
      <c r="E77" s="377"/>
      <c r="F77" s="65"/>
      <c r="G77" s="377"/>
      <c r="H77" s="378"/>
    </row>
    <row r="78" spans="1:8" x14ac:dyDescent="0.2">
      <c r="A78" s="59" t="s">
        <v>34</v>
      </c>
      <c r="B78" s="66"/>
      <c r="C78" s="67"/>
      <c r="D78" s="60" t="s">
        <v>42</v>
      </c>
      <c r="E78" s="66"/>
      <c r="F78" s="67"/>
      <c r="G78" s="60"/>
      <c r="H78" s="68"/>
    </row>
    <row r="79" spans="1:8" ht="102" x14ac:dyDescent="0.2">
      <c r="A79" s="15" t="s">
        <v>41</v>
      </c>
      <c r="B79" s="66"/>
      <c r="C79" s="67"/>
      <c r="D79" s="69" t="s">
        <v>43</v>
      </c>
      <c r="E79" s="66"/>
      <c r="F79" s="67"/>
      <c r="G79" s="16" t="s">
        <v>79</v>
      </c>
      <c r="H79" s="68"/>
    </row>
    <row r="80" spans="1:8" x14ac:dyDescent="0.2">
      <c r="A80" s="70" t="s">
        <v>35</v>
      </c>
      <c r="B80" s="71">
        <v>1</v>
      </c>
      <c r="C80" s="67"/>
      <c r="D80" s="71" t="s">
        <v>44</v>
      </c>
      <c r="E80" s="71"/>
      <c r="F80" s="67"/>
      <c r="G80" s="71" t="s">
        <v>83</v>
      </c>
      <c r="H80" s="72">
        <v>1</v>
      </c>
    </row>
    <row r="81" spans="1:8" x14ac:dyDescent="0.2">
      <c r="A81" s="70" t="s">
        <v>36</v>
      </c>
      <c r="B81" s="71"/>
      <c r="C81" s="67"/>
      <c r="D81" s="71" t="s">
        <v>45</v>
      </c>
      <c r="E81" s="71"/>
      <c r="F81" s="67"/>
      <c r="G81" s="71" t="s">
        <v>82</v>
      </c>
      <c r="H81" s="72"/>
    </row>
    <row r="82" spans="1:8" x14ac:dyDescent="0.2">
      <c r="A82" s="70" t="s">
        <v>37</v>
      </c>
      <c r="B82" s="71"/>
      <c r="C82" s="67"/>
      <c r="D82" s="71" t="s">
        <v>46</v>
      </c>
      <c r="E82" s="71"/>
      <c r="F82" s="67"/>
      <c r="G82" s="71" t="s">
        <v>81</v>
      </c>
      <c r="H82" s="72"/>
    </row>
    <row r="83" spans="1:8" ht="25.5" x14ac:dyDescent="0.2">
      <c r="A83" s="70" t="s">
        <v>39</v>
      </c>
      <c r="B83" s="71"/>
      <c r="C83" s="67"/>
      <c r="D83" s="71" t="s">
        <v>47</v>
      </c>
      <c r="E83" s="71"/>
      <c r="F83" s="67"/>
      <c r="G83" s="71" t="s">
        <v>113</v>
      </c>
      <c r="H83" s="72"/>
    </row>
    <row r="84" spans="1:8" x14ac:dyDescent="0.2">
      <c r="A84" s="70" t="s">
        <v>38</v>
      </c>
      <c r="B84" s="71"/>
      <c r="C84" s="67"/>
      <c r="D84" s="71" t="s">
        <v>48</v>
      </c>
      <c r="E84" s="71">
        <v>5</v>
      </c>
      <c r="F84" s="67"/>
      <c r="G84" s="71" t="s">
        <v>80</v>
      </c>
      <c r="H84" s="72"/>
    </row>
    <row r="85" spans="1:8" x14ac:dyDescent="0.2">
      <c r="A85" s="73"/>
      <c r="B85" s="74"/>
      <c r="C85" s="74"/>
      <c r="D85" s="74"/>
      <c r="E85" s="74"/>
      <c r="F85" s="74"/>
      <c r="G85" s="74"/>
      <c r="H85" s="75"/>
    </row>
    <row r="86" spans="1:8" x14ac:dyDescent="0.2">
      <c r="A86" s="59" t="s">
        <v>49</v>
      </c>
      <c r="B86" s="66"/>
      <c r="C86" s="74"/>
      <c r="D86" s="60" t="s">
        <v>50</v>
      </c>
      <c r="E86" s="66"/>
      <c r="F86" s="74"/>
      <c r="G86" s="370"/>
      <c r="H86" s="371"/>
    </row>
    <row r="87" spans="1:8" ht="76.5" x14ac:dyDescent="0.2">
      <c r="A87" s="17" t="s">
        <v>51</v>
      </c>
      <c r="B87" s="66"/>
      <c r="C87" s="74"/>
      <c r="D87" s="16" t="s">
        <v>84</v>
      </c>
      <c r="E87" s="66"/>
      <c r="F87" s="74"/>
      <c r="G87" s="370"/>
      <c r="H87" s="371"/>
    </row>
    <row r="88" spans="1:8" x14ac:dyDescent="0.2">
      <c r="A88" s="76" t="s">
        <v>52</v>
      </c>
      <c r="B88" s="71"/>
      <c r="C88" s="74"/>
      <c r="D88" s="71" t="s">
        <v>54</v>
      </c>
      <c r="E88" s="71">
        <v>1</v>
      </c>
      <c r="F88" s="74"/>
      <c r="G88" s="370"/>
      <c r="H88" s="371"/>
    </row>
    <row r="89" spans="1:8" x14ac:dyDescent="0.2">
      <c r="A89" s="76" t="s">
        <v>53</v>
      </c>
      <c r="B89" s="71">
        <v>5</v>
      </c>
      <c r="C89" s="74"/>
      <c r="D89" s="71" t="s">
        <v>55</v>
      </c>
      <c r="E89" s="71"/>
      <c r="F89" s="74"/>
      <c r="G89" s="370"/>
      <c r="H89" s="371"/>
    </row>
    <row r="90" spans="1:8" x14ac:dyDescent="0.2">
      <c r="A90" s="73"/>
      <c r="B90" s="74"/>
      <c r="C90" s="74"/>
      <c r="D90" s="74"/>
      <c r="E90" s="74"/>
      <c r="F90" s="74"/>
      <c r="G90" s="370"/>
      <c r="H90" s="371"/>
    </row>
    <row r="91" spans="1:8" x14ac:dyDescent="0.2">
      <c r="A91" s="59" t="s">
        <v>56</v>
      </c>
      <c r="B91" s="66"/>
      <c r="C91" s="74"/>
      <c r="D91" s="60" t="s">
        <v>57</v>
      </c>
      <c r="E91" s="66"/>
      <c r="F91" s="74"/>
      <c r="G91" s="370"/>
      <c r="H91" s="371"/>
    </row>
    <row r="92" spans="1:8" ht="38.25" x14ac:dyDescent="0.2">
      <c r="A92" s="17" t="s">
        <v>58</v>
      </c>
      <c r="B92" s="66"/>
      <c r="C92" s="74"/>
      <c r="D92" s="16" t="s">
        <v>59</v>
      </c>
      <c r="E92" s="66"/>
      <c r="F92" s="74"/>
      <c r="G92" s="370"/>
      <c r="H92" s="371"/>
    </row>
    <row r="93" spans="1:8" x14ac:dyDescent="0.2">
      <c r="A93" s="76" t="s">
        <v>60</v>
      </c>
      <c r="B93" s="71">
        <v>1</v>
      </c>
      <c r="C93" s="74"/>
      <c r="D93" s="71" t="s">
        <v>54</v>
      </c>
      <c r="E93" s="71">
        <v>0</v>
      </c>
      <c r="F93" s="74"/>
      <c r="G93" s="370"/>
      <c r="H93" s="371"/>
    </row>
    <row r="94" spans="1:8" x14ac:dyDescent="0.2">
      <c r="A94" s="76" t="s">
        <v>110</v>
      </c>
      <c r="B94" s="71"/>
      <c r="C94" s="74"/>
      <c r="D94" s="71" t="s">
        <v>61</v>
      </c>
      <c r="E94" s="71"/>
      <c r="F94" s="74"/>
      <c r="G94" s="370"/>
      <c r="H94" s="371"/>
    </row>
    <row r="95" spans="1:8" x14ac:dyDescent="0.2">
      <c r="A95" s="76" t="s">
        <v>111</v>
      </c>
      <c r="B95" s="71"/>
      <c r="C95" s="74"/>
      <c r="D95" s="71" t="s">
        <v>62</v>
      </c>
      <c r="E95" s="71"/>
      <c r="F95" s="74"/>
      <c r="G95" s="370"/>
      <c r="H95" s="371"/>
    </row>
    <row r="96" spans="1:8" x14ac:dyDescent="0.2">
      <c r="A96" s="76"/>
      <c r="B96" s="71"/>
      <c r="C96" s="74"/>
      <c r="D96" s="71" t="s">
        <v>63</v>
      </c>
      <c r="E96" s="71"/>
      <c r="F96" s="74"/>
      <c r="G96" s="370"/>
      <c r="H96" s="371"/>
    </row>
    <row r="97" spans="1:8" x14ac:dyDescent="0.2">
      <c r="A97" s="76"/>
      <c r="B97" s="71"/>
      <c r="C97" s="74"/>
      <c r="D97" s="71" t="s">
        <v>64</v>
      </c>
      <c r="E97" s="71"/>
      <c r="F97" s="74"/>
      <c r="G97" s="370"/>
      <c r="H97" s="371"/>
    </row>
    <row r="98" spans="1:8" x14ac:dyDescent="0.2">
      <c r="A98" s="76"/>
      <c r="B98" s="71"/>
      <c r="C98" s="74"/>
      <c r="D98" s="77" t="s">
        <v>112</v>
      </c>
      <c r="E98" s="77"/>
      <c r="F98" s="74"/>
      <c r="G98" s="370"/>
      <c r="H98" s="371"/>
    </row>
    <row r="99" spans="1:8" x14ac:dyDescent="0.2">
      <c r="A99" s="73"/>
      <c r="B99" s="74"/>
      <c r="C99" s="74"/>
      <c r="D99" s="74"/>
      <c r="E99" s="74"/>
      <c r="F99" s="74"/>
      <c r="G99" s="370"/>
      <c r="H99" s="371"/>
    </row>
    <row r="100" spans="1:8" x14ac:dyDescent="0.2">
      <c r="A100" s="59" t="s">
        <v>65</v>
      </c>
      <c r="B100" s="66"/>
      <c r="C100" s="74"/>
      <c r="D100" s="60" t="s">
        <v>66</v>
      </c>
      <c r="E100" s="66"/>
      <c r="F100" s="74"/>
      <c r="G100" s="370"/>
      <c r="H100" s="371"/>
    </row>
    <row r="101" spans="1:8" ht="51" x14ac:dyDescent="0.2">
      <c r="A101" s="17" t="s">
        <v>67</v>
      </c>
      <c r="B101" s="66"/>
      <c r="C101" s="74"/>
      <c r="D101" s="16" t="s">
        <v>71</v>
      </c>
      <c r="E101" s="66"/>
      <c r="F101" s="74"/>
      <c r="G101" s="370"/>
      <c r="H101" s="371"/>
    </row>
    <row r="102" spans="1:8" x14ac:dyDescent="0.2">
      <c r="A102" s="76" t="s">
        <v>68</v>
      </c>
      <c r="B102" s="71"/>
      <c r="C102" s="74"/>
      <c r="D102" s="71" t="s">
        <v>72</v>
      </c>
      <c r="E102" s="71"/>
      <c r="F102" s="74"/>
      <c r="G102" s="370"/>
      <c r="H102" s="371"/>
    </row>
    <row r="103" spans="1:8" ht="25.5" x14ac:dyDescent="0.2">
      <c r="A103" s="70" t="s">
        <v>69</v>
      </c>
      <c r="B103" s="71">
        <v>3</v>
      </c>
      <c r="C103" s="74"/>
      <c r="D103" s="71" t="s">
        <v>73</v>
      </c>
      <c r="E103" s="71"/>
      <c r="F103" s="74"/>
      <c r="G103" s="370"/>
      <c r="H103" s="371"/>
    </row>
    <row r="104" spans="1:8" ht="25.5" x14ac:dyDescent="0.2">
      <c r="A104" s="70" t="s">
        <v>70</v>
      </c>
      <c r="B104" s="71"/>
      <c r="C104" s="74"/>
      <c r="D104" s="83" t="s">
        <v>74</v>
      </c>
      <c r="E104" s="71"/>
      <c r="F104" s="74"/>
      <c r="G104" s="370"/>
      <c r="H104" s="371"/>
    </row>
    <row r="105" spans="1:8" x14ac:dyDescent="0.2">
      <c r="A105" s="76"/>
      <c r="B105" s="71"/>
      <c r="C105" s="74"/>
      <c r="D105" s="71" t="s">
        <v>75</v>
      </c>
      <c r="E105" s="71"/>
      <c r="F105" s="74"/>
      <c r="G105" s="370"/>
      <c r="H105" s="371"/>
    </row>
    <row r="106" spans="1:8" x14ac:dyDescent="0.2">
      <c r="A106" s="76"/>
      <c r="B106" s="71"/>
      <c r="C106" s="74"/>
      <c r="D106" s="71" t="s">
        <v>76</v>
      </c>
      <c r="E106" s="71">
        <v>5</v>
      </c>
      <c r="F106" s="74"/>
      <c r="G106" s="370"/>
      <c r="H106" s="371"/>
    </row>
    <row r="107" spans="1:8" x14ac:dyDescent="0.2">
      <c r="A107" s="73"/>
      <c r="B107" s="74"/>
      <c r="C107" s="74"/>
      <c r="D107" s="74"/>
      <c r="E107" s="74"/>
      <c r="F107" s="74"/>
      <c r="G107" s="370"/>
      <c r="H107" s="371"/>
    </row>
    <row r="108" spans="1:8" x14ac:dyDescent="0.2">
      <c r="A108" s="59" t="s">
        <v>77</v>
      </c>
      <c r="B108" s="66"/>
      <c r="C108" s="74"/>
      <c r="D108" s="374"/>
      <c r="E108" s="374"/>
      <c r="F108" s="374"/>
      <c r="G108" s="370"/>
      <c r="H108" s="371"/>
    </row>
    <row r="109" spans="1:8" ht="51" x14ac:dyDescent="0.2">
      <c r="A109" s="17" t="s">
        <v>78</v>
      </c>
      <c r="B109" s="66"/>
      <c r="C109" s="74"/>
      <c r="D109" s="374"/>
      <c r="E109" s="374"/>
      <c r="F109" s="374"/>
      <c r="G109" s="370"/>
      <c r="H109" s="371"/>
    </row>
    <row r="110" spans="1:8" x14ac:dyDescent="0.2">
      <c r="A110" s="76" t="s">
        <v>54</v>
      </c>
      <c r="B110" s="71">
        <v>1</v>
      </c>
      <c r="C110" s="74"/>
      <c r="D110" s="374"/>
      <c r="E110" s="374"/>
      <c r="F110" s="374"/>
      <c r="G110" s="370"/>
      <c r="H110" s="371"/>
    </row>
    <row r="111" spans="1:8" ht="13.5" thickBot="1" x14ac:dyDescent="0.25">
      <c r="A111" s="78" t="s">
        <v>55</v>
      </c>
      <c r="B111" s="79"/>
      <c r="C111" s="80"/>
      <c r="D111" s="375"/>
      <c r="E111" s="375"/>
      <c r="F111" s="375"/>
      <c r="G111" s="372"/>
      <c r="H111" s="373"/>
    </row>
    <row r="112" spans="1:8" ht="15" thickBot="1" x14ac:dyDescent="0.25">
      <c r="A112" s="81" t="str">
        <f>'Aree di rischio '!A39</f>
        <v>C.1.1.4 Accertamento violazioni amministrative (RI, REA, AA)</v>
      </c>
      <c r="B112" s="63"/>
      <c r="C112" s="63"/>
      <c r="D112" s="63"/>
      <c r="E112" s="63"/>
      <c r="F112" s="63"/>
      <c r="G112" s="63"/>
      <c r="H112" s="63"/>
    </row>
    <row r="113" spans="1:8" x14ac:dyDescent="0.2">
      <c r="A113" s="366" t="s">
        <v>387</v>
      </c>
      <c r="B113" s="367"/>
      <c r="C113" s="64"/>
      <c r="D113" s="368" t="s">
        <v>385</v>
      </c>
      <c r="E113" s="367"/>
      <c r="F113" s="64"/>
      <c r="G113" s="368" t="s">
        <v>386</v>
      </c>
      <c r="H113" s="369"/>
    </row>
    <row r="114" spans="1:8" ht="13.5" thickBot="1" x14ac:dyDescent="0.25">
      <c r="A114" s="376"/>
      <c r="B114" s="377"/>
      <c r="C114" s="65"/>
      <c r="D114" s="377"/>
      <c r="E114" s="377"/>
      <c r="F114" s="65"/>
      <c r="G114" s="377"/>
      <c r="H114" s="378"/>
    </row>
    <row r="115" spans="1:8" x14ac:dyDescent="0.2">
      <c r="A115" s="59" t="s">
        <v>34</v>
      </c>
      <c r="B115" s="66"/>
      <c r="C115" s="67"/>
      <c r="D115" s="60" t="s">
        <v>42</v>
      </c>
      <c r="E115" s="66"/>
      <c r="F115" s="67"/>
      <c r="G115" s="60"/>
      <c r="H115" s="68"/>
    </row>
    <row r="116" spans="1:8" ht="102" x14ac:dyDescent="0.2">
      <c r="A116" s="15" t="s">
        <v>41</v>
      </c>
      <c r="B116" s="66"/>
      <c r="C116" s="67"/>
      <c r="D116" s="69" t="s">
        <v>43</v>
      </c>
      <c r="E116" s="66"/>
      <c r="F116" s="67"/>
      <c r="G116" s="16" t="s">
        <v>79</v>
      </c>
      <c r="H116" s="68"/>
    </row>
    <row r="117" spans="1:8" x14ac:dyDescent="0.2">
      <c r="A117" s="70" t="s">
        <v>35</v>
      </c>
      <c r="B117" s="71">
        <v>1</v>
      </c>
      <c r="C117" s="67"/>
      <c r="D117" s="71" t="s">
        <v>44</v>
      </c>
      <c r="E117" s="71"/>
      <c r="F117" s="67"/>
      <c r="G117" s="71" t="s">
        <v>83</v>
      </c>
      <c r="H117" s="72">
        <v>1</v>
      </c>
    </row>
    <row r="118" spans="1:8" x14ac:dyDescent="0.2">
      <c r="A118" s="70" t="s">
        <v>36</v>
      </c>
      <c r="B118" s="71"/>
      <c r="C118" s="67"/>
      <c r="D118" s="71" t="s">
        <v>45</v>
      </c>
      <c r="E118" s="71"/>
      <c r="F118" s="67"/>
      <c r="G118" s="71" t="s">
        <v>82</v>
      </c>
      <c r="H118" s="72"/>
    </row>
    <row r="119" spans="1:8" x14ac:dyDescent="0.2">
      <c r="A119" s="70" t="s">
        <v>37</v>
      </c>
      <c r="B119" s="71"/>
      <c r="C119" s="67"/>
      <c r="D119" s="71" t="s">
        <v>46</v>
      </c>
      <c r="E119" s="71"/>
      <c r="F119" s="67"/>
      <c r="G119" s="71" t="s">
        <v>81</v>
      </c>
      <c r="H119" s="72"/>
    </row>
    <row r="120" spans="1:8" ht="25.5" x14ac:dyDescent="0.2">
      <c r="A120" s="70" t="s">
        <v>39</v>
      </c>
      <c r="B120" s="71"/>
      <c r="C120" s="67"/>
      <c r="D120" s="71" t="s">
        <v>47</v>
      </c>
      <c r="E120" s="71"/>
      <c r="F120" s="67"/>
      <c r="G120" s="71" t="s">
        <v>113</v>
      </c>
      <c r="H120" s="72"/>
    </row>
    <row r="121" spans="1:8" x14ac:dyDescent="0.2">
      <c r="A121" s="70" t="s">
        <v>38</v>
      </c>
      <c r="B121" s="71"/>
      <c r="C121" s="67"/>
      <c r="D121" s="71" t="s">
        <v>48</v>
      </c>
      <c r="E121" s="71">
        <v>5</v>
      </c>
      <c r="F121" s="67"/>
      <c r="G121" s="71" t="s">
        <v>80</v>
      </c>
      <c r="H121" s="72"/>
    </row>
    <row r="122" spans="1:8" x14ac:dyDescent="0.2">
      <c r="A122" s="73"/>
      <c r="B122" s="74"/>
      <c r="C122" s="74"/>
      <c r="D122" s="74"/>
      <c r="E122" s="74"/>
      <c r="F122" s="74"/>
      <c r="G122" s="74"/>
      <c r="H122" s="75"/>
    </row>
    <row r="123" spans="1:8" x14ac:dyDescent="0.2">
      <c r="A123" s="59" t="s">
        <v>49</v>
      </c>
      <c r="B123" s="66"/>
      <c r="C123" s="74"/>
      <c r="D123" s="60" t="s">
        <v>50</v>
      </c>
      <c r="E123" s="66"/>
      <c r="F123" s="74"/>
      <c r="G123" s="370"/>
      <c r="H123" s="371"/>
    </row>
    <row r="124" spans="1:8" ht="76.5" x14ac:dyDescent="0.2">
      <c r="A124" s="17" t="s">
        <v>51</v>
      </c>
      <c r="B124" s="66"/>
      <c r="C124" s="74"/>
      <c r="D124" s="16" t="s">
        <v>84</v>
      </c>
      <c r="E124" s="66"/>
      <c r="F124" s="74"/>
      <c r="G124" s="370"/>
      <c r="H124" s="371"/>
    </row>
    <row r="125" spans="1:8" x14ac:dyDescent="0.2">
      <c r="A125" s="76" t="s">
        <v>52</v>
      </c>
      <c r="B125" s="71"/>
      <c r="C125" s="74"/>
      <c r="D125" s="71" t="s">
        <v>54</v>
      </c>
      <c r="E125" s="71">
        <v>1</v>
      </c>
      <c r="F125" s="74"/>
      <c r="G125" s="370"/>
      <c r="H125" s="371"/>
    </row>
    <row r="126" spans="1:8" x14ac:dyDescent="0.2">
      <c r="A126" s="76" t="s">
        <v>53</v>
      </c>
      <c r="B126" s="71">
        <v>5</v>
      </c>
      <c r="C126" s="74"/>
      <c r="D126" s="71" t="s">
        <v>55</v>
      </c>
      <c r="E126" s="71"/>
      <c r="F126" s="74"/>
      <c r="G126" s="370"/>
      <c r="H126" s="371"/>
    </row>
    <row r="127" spans="1:8" x14ac:dyDescent="0.2">
      <c r="A127" s="73"/>
      <c r="B127" s="74"/>
      <c r="C127" s="74"/>
      <c r="D127" s="74"/>
      <c r="E127" s="74"/>
      <c r="F127" s="74"/>
      <c r="G127" s="370"/>
      <c r="H127" s="371"/>
    </row>
    <row r="128" spans="1:8" x14ac:dyDescent="0.2">
      <c r="A128" s="59" t="s">
        <v>56</v>
      </c>
      <c r="B128" s="66"/>
      <c r="C128" s="74"/>
      <c r="D128" s="60" t="s">
        <v>57</v>
      </c>
      <c r="E128" s="66"/>
      <c r="F128" s="74"/>
      <c r="G128" s="370"/>
      <c r="H128" s="371"/>
    </row>
    <row r="129" spans="1:8" ht="38.25" x14ac:dyDescent="0.2">
      <c r="A129" s="17" t="s">
        <v>58</v>
      </c>
      <c r="B129" s="66"/>
      <c r="C129" s="74"/>
      <c r="D129" s="16" t="s">
        <v>59</v>
      </c>
      <c r="E129" s="66"/>
      <c r="F129" s="74"/>
      <c r="G129" s="370"/>
      <c r="H129" s="371"/>
    </row>
    <row r="130" spans="1:8" x14ac:dyDescent="0.2">
      <c r="A130" s="76" t="s">
        <v>60</v>
      </c>
      <c r="B130" s="71">
        <v>1</v>
      </c>
      <c r="C130" s="74"/>
      <c r="D130" s="71" t="s">
        <v>54</v>
      </c>
      <c r="E130" s="71">
        <v>0</v>
      </c>
      <c r="F130" s="74"/>
      <c r="G130" s="370"/>
      <c r="H130" s="371"/>
    </row>
    <row r="131" spans="1:8" x14ac:dyDescent="0.2">
      <c r="A131" s="76" t="s">
        <v>110</v>
      </c>
      <c r="B131" s="71"/>
      <c r="C131" s="74"/>
      <c r="D131" s="71" t="s">
        <v>61</v>
      </c>
      <c r="E131" s="71"/>
      <c r="F131" s="74"/>
      <c r="G131" s="370"/>
      <c r="H131" s="371"/>
    </row>
    <row r="132" spans="1:8" x14ac:dyDescent="0.2">
      <c r="A132" s="76" t="s">
        <v>111</v>
      </c>
      <c r="B132" s="71"/>
      <c r="C132" s="74"/>
      <c r="D132" s="71" t="s">
        <v>62</v>
      </c>
      <c r="E132" s="71"/>
      <c r="F132" s="74"/>
      <c r="G132" s="370"/>
      <c r="H132" s="371"/>
    </row>
    <row r="133" spans="1:8" x14ac:dyDescent="0.2">
      <c r="A133" s="76"/>
      <c r="B133" s="71"/>
      <c r="C133" s="74"/>
      <c r="D133" s="71" t="s">
        <v>63</v>
      </c>
      <c r="E133" s="71"/>
      <c r="F133" s="74"/>
      <c r="G133" s="370"/>
      <c r="H133" s="371"/>
    </row>
    <row r="134" spans="1:8" x14ac:dyDescent="0.2">
      <c r="A134" s="76"/>
      <c r="B134" s="71"/>
      <c r="C134" s="74"/>
      <c r="D134" s="71" t="s">
        <v>64</v>
      </c>
      <c r="E134" s="71"/>
      <c r="F134" s="74"/>
      <c r="G134" s="370"/>
      <c r="H134" s="371"/>
    </row>
    <row r="135" spans="1:8" x14ac:dyDescent="0.2">
      <c r="A135" s="76"/>
      <c r="B135" s="71"/>
      <c r="C135" s="74"/>
      <c r="D135" s="77" t="s">
        <v>112</v>
      </c>
      <c r="E135" s="77"/>
      <c r="F135" s="74"/>
      <c r="G135" s="370"/>
      <c r="H135" s="371"/>
    </row>
    <row r="136" spans="1:8" x14ac:dyDescent="0.2">
      <c r="A136" s="73"/>
      <c r="B136" s="74"/>
      <c r="C136" s="74"/>
      <c r="D136" s="74"/>
      <c r="E136" s="74"/>
      <c r="F136" s="74"/>
      <c r="G136" s="370"/>
      <c r="H136" s="371"/>
    </row>
    <row r="137" spans="1:8" x14ac:dyDescent="0.2">
      <c r="A137" s="59" t="s">
        <v>65</v>
      </c>
      <c r="B137" s="66"/>
      <c r="C137" s="74"/>
      <c r="D137" s="60" t="s">
        <v>66</v>
      </c>
      <c r="E137" s="66"/>
      <c r="F137" s="74"/>
      <c r="G137" s="370"/>
      <c r="H137" s="371"/>
    </row>
    <row r="138" spans="1:8" ht="51" x14ac:dyDescent="0.2">
      <c r="A138" s="17" t="s">
        <v>67</v>
      </c>
      <c r="B138" s="66"/>
      <c r="C138" s="74"/>
      <c r="D138" s="16" t="s">
        <v>71</v>
      </c>
      <c r="E138" s="66"/>
      <c r="F138" s="74"/>
      <c r="G138" s="370"/>
      <c r="H138" s="371"/>
    </row>
    <row r="139" spans="1:8" x14ac:dyDescent="0.2">
      <c r="A139" s="76" t="s">
        <v>68</v>
      </c>
      <c r="B139" s="71"/>
      <c r="C139" s="74"/>
      <c r="D139" s="71" t="s">
        <v>72</v>
      </c>
      <c r="E139" s="71"/>
      <c r="F139" s="74"/>
      <c r="G139" s="370"/>
      <c r="H139" s="371"/>
    </row>
    <row r="140" spans="1:8" ht="25.5" x14ac:dyDescent="0.2">
      <c r="A140" s="70" t="s">
        <v>69</v>
      </c>
      <c r="B140" s="71">
        <v>3</v>
      </c>
      <c r="C140" s="74"/>
      <c r="D140" s="71" t="s">
        <v>73</v>
      </c>
      <c r="E140" s="71"/>
      <c r="F140" s="74"/>
      <c r="G140" s="370"/>
      <c r="H140" s="371"/>
    </row>
    <row r="141" spans="1:8" ht="25.5" x14ac:dyDescent="0.2">
      <c r="A141" s="70" t="s">
        <v>70</v>
      </c>
      <c r="B141" s="71"/>
      <c r="C141" s="74"/>
      <c r="D141" s="83" t="s">
        <v>74</v>
      </c>
      <c r="E141" s="71"/>
      <c r="F141" s="74"/>
      <c r="G141" s="370"/>
      <c r="H141" s="371"/>
    </row>
    <row r="142" spans="1:8" x14ac:dyDescent="0.2">
      <c r="A142" s="76"/>
      <c r="B142" s="71"/>
      <c r="C142" s="74"/>
      <c r="D142" s="71" t="s">
        <v>75</v>
      </c>
      <c r="E142" s="71"/>
      <c r="F142" s="74"/>
      <c r="G142" s="370"/>
      <c r="H142" s="371"/>
    </row>
    <row r="143" spans="1:8" x14ac:dyDescent="0.2">
      <c r="A143" s="76"/>
      <c r="B143" s="71"/>
      <c r="C143" s="74"/>
      <c r="D143" s="71" t="s">
        <v>76</v>
      </c>
      <c r="E143" s="71">
        <v>5</v>
      </c>
      <c r="F143" s="74"/>
      <c r="G143" s="370"/>
      <c r="H143" s="371"/>
    </row>
    <row r="144" spans="1:8" x14ac:dyDescent="0.2">
      <c r="A144" s="73"/>
      <c r="B144" s="74"/>
      <c r="C144" s="74"/>
      <c r="D144" s="74"/>
      <c r="E144" s="74"/>
      <c r="F144" s="74"/>
      <c r="G144" s="370"/>
      <c r="H144" s="371"/>
    </row>
    <row r="145" spans="1:8" x14ac:dyDescent="0.2">
      <c r="A145" s="59" t="s">
        <v>77</v>
      </c>
      <c r="B145" s="66"/>
      <c r="C145" s="74"/>
      <c r="D145" s="374"/>
      <c r="E145" s="374"/>
      <c r="F145" s="374"/>
      <c r="G145" s="370"/>
      <c r="H145" s="371"/>
    </row>
    <row r="146" spans="1:8" ht="51" x14ac:dyDescent="0.2">
      <c r="A146" s="17" t="s">
        <v>78</v>
      </c>
      <c r="B146" s="66"/>
      <c r="C146" s="74"/>
      <c r="D146" s="374"/>
      <c r="E146" s="374"/>
      <c r="F146" s="374"/>
      <c r="G146" s="370"/>
      <c r="H146" s="371"/>
    </row>
    <row r="147" spans="1:8" x14ac:dyDescent="0.2">
      <c r="A147" s="76" t="s">
        <v>54</v>
      </c>
      <c r="B147" s="71">
        <v>1</v>
      </c>
      <c r="C147" s="74"/>
      <c r="D147" s="374"/>
      <c r="E147" s="374"/>
      <c r="F147" s="374"/>
      <c r="G147" s="370"/>
      <c r="H147" s="371"/>
    </row>
    <row r="148" spans="1:8" ht="13.5" thickBot="1" x14ac:dyDescent="0.25">
      <c r="A148" s="78" t="s">
        <v>55</v>
      </c>
      <c r="B148" s="79"/>
      <c r="C148" s="80"/>
      <c r="D148" s="375"/>
      <c r="E148" s="375"/>
      <c r="F148" s="375"/>
      <c r="G148" s="372"/>
      <c r="H148" s="373"/>
    </row>
    <row r="149" spans="1:8" ht="15" thickBot="1" x14ac:dyDescent="0.25">
      <c r="A149" s="84" t="str">
        <f>'Aree di rischio '!A40</f>
        <v>C.1.1.5 Deposito bilanci ed elenco soci</v>
      </c>
      <c r="B149" s="85"/>
      <c r="C149" s="85"/>
      <c r="D149" s="85"/>
      <c r="E149" s="85"/>
      <c r="F149" s="85"/>
      <c r="G149" s="85"/>
      <c r="H149" s="85"/>
    </row>
    <row r="150" spans="1:8" ht="12.75" customHeight="1" x14ac:dyDescent="0.2">
      <c r="A150" s="366" t="s">
        <v>387</v>
      </c>
      <c r="B150" s="367"/>
      <c r="C150" s="64"/>
      <c r="D150" s="368" t="s">
        <v>40</v>
      </c>
      <c r="E150" s="367"/>
      <c r="F150" s="64"/>
      <c r="G150" s="368" t="s">
        <v>386</v>
      </c>
      <c r="H150" s="369"/>
    </row>
    <row r="151" spans="1:8" ht="13.5" thickBot="1" x14ac:dyDescent="0.25">
      <c r="A151" s="376"/>
      <c r="B151" s="377"/>
      <c r="C151" s="65"/>
      <c r="D151" s="377"/>
      <c r="E151" s="377"/>
      <c r="F151" s="65"/>
      <c r="G151" s="377"/>
      <c r="H151" s="378"/>
    </row>
    <row r="152" spans="1:8" x14ac:dyDescent="0.2">
      <c r="A152" s="59" t="s">
        <v>34</v>
      </c>
      <c r="B152" s="66"/>
      <c r="C152" s="67"/>
      <c r="D152" s="60" t="s">
        <v>42</v>
      </c>
      <c r="E152" s="66"/>
      <c r="F152" s="67"/>
      <c r="G152" s="60"/>
      <c r="H152" s="68"/>
    </row>
    <row r="153" spans="1:8" ht="102" x14ac:dyDescent="0.2">
      <c r="A153" s="15" t="s">
        <v>41</v>
      </c>
      <c r="B153" s="66"/>
      <c r="C153" s="67"/>
      <c r="D153" s="69" t="s">
        <v>43</v>
      </c>
      <c r="E153" s="66"/>
      <c r="F153" s="67"/>
      <c r="G153" s="16" t="s">
        <v>79</v>
      </c>
      <c r="H153" s="68"/>
    </row>
    <row r="154" spans="1:8" x14ac:dyDescent="0.2">
      <c r="A154" s="70" t="s">
        <v>35</v>
      </c>
      <c r="B154" s="71">
        <v>1</v>
      </c>
      <c r="C154" s="67"/>
      <c r="D154" s="71" t="s">
        <v>44</v>
      </c>
      <c r="E154" s="71"/>
      <c r="F154" s="67"/>
      <c r="G154" s="71" t="s">
        <v>83</v>
      </c>
      <c r="H154" s="72">
        <v>1</v>
      </c>
    </row>
    <row r="155" spans="1:8" x14ac:dyDescent="0.2">
      <c r="A155" s="70" t="s">
        <v>36</v>
      </c>
      <c r="B155" s="71"/>
      <c r="C155" s="67"/>
      <c r="D155" s="71" t="s">
        <v>45</v>
      </c>
      <c r="E155" s="71">
        <v>2</v>
      </c>
      <c r="F155" s="67"/>
      <c r="G155" s="71" t="s">
        <v>82</v>
      </c>
      <c r="H155" s="72"/>
    </row>
    <row r="156" spans="1:8" x14ac:dyDescent="0.2">
      <c r="A156" s="70" t="s">
        <v>37</v>
      </c>
      <c r="B156" s="71"/>
      <c r="C156" s="67"/>
      <c r="D156" s="71" t="s">
        <v>46</v>
      </c>
      <c r="E156" s="71"/>
      <c r="F156" s="67"/>
      <c r="G156" s="71" t="s">
        <v>81</v>
      </c>
      <c r="H156" s="72"/>
    </row>
    <row r="157" spans="1:8" ht="25.5" x14ac:dyDescent="0.2">
      <c r="A157" s="70" t="s">
        <v>39</v>
      </c>
      <c r="B157" s="71"/>
      <c r="C157" s="67"/>
      <c r="D157" s="71" t="s">
        <v>47</v>
      </c>
      <c r="E157" s="71"/>
      <c r="F157" s="67"/>
      <c r="G157" s="71" t="s">
        <v>113</v>
      </c>
      <c r="H157" s="72"/>
    </row>
    <row r="158" spans="1:8" x14ac:dyDescent="0.2">
      <c r="A158" s="70" t="s">
        <v>38</v>
      </c>
      <c r="B158" s="71"/>
      <c r="C158" s="67"/>
      <c r="D158" s="71" t="s">
        <v>48</v>
      </c>
      <c r="E158" s="71"/>
      <c r="F158" s="67"/>
      <c r="G158" s="71" t="s">
        <v>80</v>
      </c>
      <c r="H158" s="72"/>
    </row>
    <row r="159" spans="1:8" x14ac:dyDescent="0.2">
      <c r="A159" s="73"/>
      <c r="B159" s="74"/>
      <c r="C159" s="74"/>
      <c r="D159" s="74"/>
      <c r="E159" s="74"/>
      <c r="F159" s="74"/>
      <c r="G159" s="74"/>
      <c r="H159" s="75"/>
    </row>
    <row r="160" spans="1:8" x14ac:dyDescent="0.2">
      <c r="A160" s="59" t="s">
        <v>49</v>
      </c>
      <c r="B160" s="66"/>
      <c r="C160" s="74"/>
      <c r="D160" s="60" t="s">
        <v>50</v>
      </c>
      <c r="E160" s="66"/>
      <c r="F160" s="74"/>
      <c r="G160" s="370"/>
      <c r="H160" s="371"/>
    </row>
    <row r="161" spans="1:8" ht="76.5" x14ac:dyDescent="0.2">
      <c r="A161" s="17" t="s">
        <v>51</v>
      </c>
      <c r="B161" s="66"/>
      <c r="C161" s="74"/>
      <c r="D161" s="16" t="s">
        <v>84</v>
      </c>
      <c r="E161" s="66"/>
      <c r="F161" s="74"/>
      <c r="G161" s="370"/>
      <c r="H161" s="371"/>
    </row>
    <row r="162" spans="1:8" x14ac:dyDescent="0.2">
      <c r="A162" s="76" t="s">
        <v>52</v>
      </c>
      <c r="B162" s="71"/>
      <c r="C162" s="74"/>
      <c r="D162" s="71" t="s">
        <v>54</v>
      </c>
      <c r="E162" s="71">
        <v>1</v>
      </c>
      <c r="F162" s="74"/>
      <c r="G162" s="370"/>
      <c r="H162" s="371"/>
    </row>
    <row r="163" spans="1:8" x14ac:dyDescent="0.2">
      <c r="A163" s="76" t="s">
        <v>53</v>
      </c>
      <c r="B163" s="71">
        <v>5</v>
      </c>
      <c r="C163" s="74"/>
      <c r="D163" s="71" t="s">
        <v>55</v>
      </c>
      <c r="E163" s="71"/>
      <c r="F163" s="74"/>
      <c r="G163" s="370"/>
      <c r="H163" s="371"/>
    </row>
    <row r="164" spans="1:8" x14ac:dyDescent="0.2">
      <c r="A164" s="73"/>
      <c r="B164" s="74"/>
      <c r="C164" s="74"/>
      <c r="D164" s="74"/>
      <c r="E164" s="74"/>
      <c r="F164" s="74"/>
      <c r="G164" s="370"/>
      <c r="H164" s="371"/>
    </row>
    <row r="165" spans="1:8" x14ac:dyDescent="0.2">
      <c r="A165" s="59" t="s">
        <v>56</v>
      </c>
      <c r="B165" s="66"/>
      <c r="C165" s="74"/>
      <c r="D165" s="60" t="s">
        <v>57</v>
      </c>
      <c r="E165" s="66"/>
      <c r="F165" s="74"/>
      <c r="G165" s="370"/>
      <c r="H165" s="371"/>
    </row>
    <row r="166" spans="1:8" ht="38.25" x14ac:dyDescent="0.2">
      <c r="A166" s="17" t="s">
        <v>58</v>
      </c>
      <c r="B166" s="66"/>
      <c r="C166" s="74"/>
      <c r="D166" s="16" t="s">
        <v>59</v>
      </c>
      <c r="E166" s="66"/>
      <c r="F166" s="74"/>
      <c r="G166" s="370"/>
      <c r="H166" s="371"/>
    </row>
    <row r="167" spans="1:8" x14ac:dyDescent="0.2">
      <c r="A167" s="76" t="s">
        <v>60</v>
      </c>
      <c r="B167" s="71">
        <v>1</v>
      </c>
      <c r="C167" s="74"/>
      <c r="D167" s="71" t="s">
        <v>54</v>
      </c>
      <c r="E167" s="71">
        <v>0</v>
      </c>
      <c r="F167" s="74"/>
      <c r="G167" s="370"/>
      <c r="H167" s="371"/>
    </row>
    <row r="168" spans="1:8" x14ac:dyDescent="0.2">
      <c r="A168" s="76" t="s">
        <v>110</v>
      </c>
      <c r="B168" s="71"/>
      <c r="C168" s="74"/>
      <c r="D168" s="71" t="s">
        <v>61</v>
      </c>
      <c r="E168" s="71"/>
      <c r="F168" s="74"/>
      <c r="G168" s="370"/>
      <c r="H168" s="371"/>
    </row>
    <row r="169" spans="1:8" x14ac:dyDescent="0.2">
      <c r="A169" s="76" t="s">
        <v>111</v>
      </c>
      <c r="B169" s="71"/>
      <c r="C169" s="74"/>
      <c r="D169" s="71" t="s">
        <v>62</v>
      </c>
      <c r="E169" s="71"/>
      <c r="F169" s="74"/>
      <c r="G169" s="370"/>
      <c r="H169" s="371"/>
    </row>
    <row r="170" spans="1:8" x14ac:dyDescent="0.2">
      <c r="A170" s="76"/>
      <c r="B170" s="71"/>
      <c r="C170" s="74"/>
      <c r="D170" s="71" t="s">
        <v>63</v>
      </c>
      <c r="E170" s="71"/>
      <c r="F170" s="74"/>
      <c r="G170" s="370"/>
      <c r="H170" s="371"/>
    </row>
    <row r="171" spans="1:8" x14ac:dyDescent="0.2">
      <c r="A171" s="76"/>
      <c r="B171" s="71"/>
      <c r="C171" s="74"/>
      <c r="D171" s="71" t="s">
        <v>64</v>
      </c>
      <c r="E171" s="71"/>
      <c r="F171" s="74"/>
      <c r="G171" s="370"/>
      <c r="H171" s="371"/>
    </row>
    <row r="172" spans="1:8" x14ac:dyDescent="0.2">
      <c r="A172" s="76"/>
      <c r="B172" s="71"/>
      <c r="C172" s="74"/>
      <c r="D172" s="77" t="s">
        <v>112</v>
      </c>
      <c r="E172" s="77"/>
      <c r="F172" s="74"/>
      <c r="G172" s="370"/>
      <c r="H172" s="371"/>
    </row>
    <row r="173" spans="1:8" x14ac:dyDescent="0.2">
      <c r="A173" s="73"/>
      <c r="B173" s="74"/>
      <c r="C173" s="74"/>
      <c r="D173" s="74"/>
      <c r="E173" s="74"/>
      <c r="F173" s="74"/>
      <c r="G173" s="370"/>
      <c r="H173" s="371"/>
    </row>
    <row r="174" spans="1:8" x14ac:dyDescent="0.2">
      <c r="A174" s="59" t="s">
        <v>65</v>
      </c>
      <c r="B174" s="66"/>
      <c r="C174" s="74"/>
      <c r="D174" s="60" t="s">
        <v>66</v>
      </c>
      <c r="E174" s="66"/>
      <c r="F174" s="74"/>
      <c r="G174" s="370"/>
      <c r="H174" s="371"/>
    </row>
    <row r="175" spans="1:8" ht="51" x14ac:dyDescent="0.2">
      <c r="A175" s="17" t="s">
        <v>67</v>
      </c>
      <c r="B175" s="66"/>
      <c r="C175" s="74"/>
      <c r="D175" s="16" t="s">
        <v>71</v>
      </c>
      <c r="E175" s="66"/>
      <c r="F175" s="74"/>
      <c r="G175" s="370"/>
      <c r="H175" s="371"/>
    </row>
    <row r="176" spans="1:8" x14ac:dyDescent="0.2">
      <c r="A176" s="76" t="s">
        <v>68</v>
      </c>
      <c r="B176" s="71"/>
      <c r="C176" s="74"/>
      <c r="D176" s="71" t="s">
        <v>72</v>
      </c>
      <c r="E176" s="71"/>
      <c r="F176" s="74"/>
      <c r="G176" s="370"/>
      <c r="H176" s="371"/>
    </row>
    <row r="177" spans="1:8" ht="25.5" x14ac:dyDescent="0.2">
      <c r="A177" s="70" t="s">
        <v>69</v>
      </c>
      <c r="B177" s="71">
        <v>3</v>
      </c>
      <c r="C177" s="74"/>
      <c r="D177" s="71" t="s">
        <v>73</v>
      </c>
      <c r="E177" s="71"/>
      <c r="F177" s="74"/>
      <c r="G177" s="370"/>
      <c r="H177" s="371"/>
    </row>
    <row r="178" spans="1:8" ht="25.5" x14ac:dyDescent="0.2">
      <c r="A178" s="70" t="s">
        <v>70</v>
      </c>
      <c r="B178" s="71"/>
      <c r="C178" s="74"/>
      <c r="D178" s="83" t="s">
        <v>74</v>
      </c>
      <c r="E178" s="71"/>
      <c r="F178" s="74"/>
      <c r="G178" s="370"/>
      <c r="H178" s="371"/>
    </row>
    <row r="179" spans="1:8" x14ac:dyDescent="0.2">
      <c r="A179" s="76"/>
      <c r="B179" s="71"/>
      <c r="C179" s="74"/>
      <c r="D179" s="71" t="s">
        <v>75</v>
      </c>
      <c r="E179" s="71"/>
      <c r="F179" s="74"/>
      <c r="G179" s="370"/>
      <c r="H179" s="371"/>
    </row>
    <row r="180" spans="1:8" x14ac:dyDescent="0.2">
      <c r="A180" s="76"/>
      <c r="B180" s="71"/>
      <c r="C180" s="74"/>
      <c r="D180" s="71" t="s">
        <v>76</v>
      </c>
      <c r="E180" s="71">
        <v>5</v>
      </c>
      <c r="F180" s="74"/>
      <c r="G180" s="370"/>
      <c r="H180" s="371"/>
    </row>
    <row r="181" spans="1:8" x14ac:dyDescent="0.2">
      <c r="A181" s="73"/>
      <c r="B181" s="74"/>
      <c r="C181" s="74"/>
      <c r="D181" s="74"/>
      <c r="E181" s="74"/>
      <c r="F181" s="74"/>
      <c r="G181" s="370"/>
      <c r="H181" s="371"/>
    </row>
    <row r="182" spans="1:8" x14ac:dyDescent="0.2">
      <c r="A182" s="59" t="s">
        <v>77</v>
      </c>
      <c r="B182" s="66"/>
      <c r="C182" s="74"/>
      <c r="D182" s="374"/>
      <c r="E182" s="374"/>
      <c r="F182" s="374"/>
      <c r="G182" s="370"/>
      <c r="H182" s="371"/>
    </row>
    <row r="183" spans="1:8" ht="51" x14ac:dyDescent="0.2">
      <c r="A183" s="17" t="s">
        <v>78</v>
      </c>
      <c r="B183" s="66"/>
      <c r="C183" s="74"/>
      <c r="D183" s="374"/>
      <c r="E183" s="374"/>
      <c r="F183" s="374"/>
      <c r="G183" s="370"/>
      <c r="H183" s="371"/>
    </row>
    <row r="184" spans="1:8" x14ac:dyDescent="0.2">
      <c r="A184" s="76" t="s">
        <v>54</v>
      </c>
      <c r="B184" s="71">
        <v>1</v>
      </c>
      <c r="C184" s="74"/>
      <c r="D184" s="374"/>
      <c r="E184" s="374"/>
      <c r="F184" s="374"/>
      <c r="G184" s="370"/>
      <c r="H184" s="371"/>
    </row>
    <row r="185" spans="1:8" ht="13.5" thickBot="1" x14ac:dyDescent="0.25">
      <c r="A185" s="78" t="s">
        <v>55</v>
      </c>
      <c r="B185" s="79"/>
      <c r="C185" s="80"/>
      <c r="D185" s="375"/>
      <c r="E185" s="375"/>
      <c r="F185" s="375"/>
      <c r="G185" s="372"/>
      <c r="H185" s="373"/>
    </row>
    <row r="186" spans="1:8" ht="15" thickBot="1" x14ac:dyDescent="0.25">
      <c r="A186" s="84" t="str">
        <f>'Aree di rischio '!A41</f>
        <v>C.1.1.6 Attività di sportello (front office)</v>
      </c>
      <c r="B186" s="85"/>
      <c r="C186" s="85"/>
      <c r="D186" s="85"/>
      <c r="E186" s="85"/>
      <c r="F186" s="85"/>
      <c r="G186" s="85"/>
      <c r="H186" s="85"/>
    </row>
    <row r="187" spans="1:8" ht="12.75" customHeight="1" x14ac:dyDescent="0.2">
      <c r="A187" s="366" t="s">
        <v>387</v>
      </c>
      <c r="B187" s="367"/>
      <c r="C187" s="64"/>
      <c r="D187" s="368" t="s">
        <v>385</v>
      </c>
      <c r="E187" s="367"/>
      <c r="F187" s="64"/>
      <c r="G187" s="368" t="s">
        <v>386</v>
      </c>
      <c r="H187" s="369"/>
    </row>
    <row r="188" spans="1:8" ht="13.5" thickBot="1" x14ac:dyDescent="0.25">
      <c r="A188" s="376"/>
      <c r="B188" s="377"/>
      <c r="C188" s="65"/>
      <c r="D188" s="377"/>
      <c r="E188" s="377"/>
      <c r="F188" s="65"/>
      <c r="G188" s="377"/>
      <c r="H188" s="378"/>
    </row>
    <row r="189" spans="1:8" x14ac:dyDescent="0.2">
      <c r="A189" s="59" t="s">
        <v>34</v>
      </c>
      <c r="B189" s="66"/>
      <c r="C189" s="67"/>
      <c r="D189" s="60" t="s">
        <v>42</v>
      </c>
      <c r="E189" s="66"/>
      <c r="F189" s="67"/>
      <c r="G189" s="60"/>
      <c r="H189" s="68"/>
    </row>
    <row r="190" spans="1:8" ht="102" x14ac:dyDescent="0.2">
      <c r="A190" s="15" t="s">
        <v>41</v>
      </c>
      <c r="B190" s="66"/>
      <c r="C190" s="67"/>
      <c r="D190" s="69" t="s">
        <v>43</v>
      </c>
      <c r="E190" s="66"/>
      <c r="F190" s="67"/>
      <c r="G190" s="16" t="s">
        <v>79</v>
      </c>
      <c r="H190" s="68"/>
    </row>
    <row r="191" spans="1:8" x14ac:dyDescent="0.2">
      <c r="A191" s="70" t="s">
        <v>35</v>
      </c>
      <c r="B191" s="71">
        <v>1</v>
      </c>
      <c r="C191" s="67"/>
      <c r="D191" s="71" t="s">
        <v>44</v>
      </c>
      <c r="E191" s="71"/>
      <c r="F191" s="67"/>
      <c r="G191" s="71" t="s">
        <v>83</v>
      </c>
      <c r="H191" s="72">
        <v>1</v>
      </c>
    </row>
    <row r="192" spans="1:8" x14ac:dyDescent="0.2">
      <c r="A192" s="70" t="s">
        <v>36</v>
      </c>
      <c r="B192" s="71"/>
      <c r="C192" s="67"/>
      <c r="D192" s="71" t="s">
        <v>45</v>
      </c>
      <c r="E192" s="71">
        <v>2</v>
      </c>
      <c r="F192" s="67"/>
      <c r="G192" s="71" t="s">
        <v>82</v>
      </c>
      <c r="H192" s="72"/>
    </row>
    <row r="193" spans="1:8" x14ac:dyDescent="0.2">
      <c r="A193" s="70" t="s">
        <v>37</v>
      </c>
      <c r="B193" s="71"/>
      <c r="C193" s="67"/>
      <c r="D193" s="71" t="s">
        <v>46</v>
      </c>
      <c r="E193" s="71"/>
      <c r="F193" s="67"/>
      <c r="G193" s="71" t="s">
        <v>81</v>
      </c>
      <c r="H193" s="72"/>
    </row>
    <row r="194" spans="1:8" ht="25.5" x14ac:dyDescent="0.2">
      <c r="A194" s="70" t="s">
        <v>39</v>
      </c>
      <c r="B194" s="71"/>
      <c r="C194" s="67"/>
      <c r="D194" s="71" t="s">
        <v>47</v>
      </c>
      <c r="E194" s="71"/>
      <c r="F194" s="67"/>
      <c r="G194" s="71" t="s">
        <v>113</v>
      </c>
      <c r="H194" s="72"/>
    </row>
    <row r="195" spans="1:8" x14ac:dyDescent="0.2">
      <c r="A195" s="70" t="s">
        <v>38</v>
      </c>
      <c r="B195" s="71"/>
      <c r="C195" s="67"/>
      <c r="D195" s="71" t="s">
        <v>48</v>
      </c>
      <c r="E195" s="71"/>
      <c r="F195" s="67"/>
      <c r="G195" s="71" t="s">
        <v>80</v>
      </c>
      <c r="H195" s="72"/>
    </row>
    <row r="196" spans="1:8" x14ac:dyDescent="0.2">
      <c r="A196" s="73"/>
      <c r="B196" s="74"/>
      <c r="C196" s="74"/>
      <c r="D196" s="74"/>
      <c r="E196" s="74"/>
      <c r="F196" s="74"/>
      <c r="G196" s="74"/>
      <c r="H196" s="75"/>
    </row>
    <row r="197" spans="1:8" x14ac:dyDescent="0.2">
      <c r="A197" s="59" t="s">
        <v>49</v>
      </c>
      <c r="B197" s="66"/>
      <c r="C197" s="74"/>
      <c r="D197" s="60" t="s">
        <v>50</v>
      </c>
      <c r="E197" s="66"/>
      <c r="F197" s="74"/>
      <c r="G197" s="370"/>
      <c r="H197" s="371"/>
    </row>
    <row r="198" spans="1:8" ht="76.5" x14ac:dyDescent="0.2">
      <c r="A198" s="17" t="s">
        <v>51</v>
      </c>
      <c r="B198" s="66"/>
      <c r="C198" s="74"/>
      <c r="D198" s="16" t="s">
        <v>84</v>
      </c>
      <c r="E198" s="66"/>
      <c r="F198" s="74"/>
      <c r="G198" s="370"/>
      <c r="H198" s="371"/>
    </row>
    <row r="199" spans="1:8" x14ac:dyDescent="0.2">
      <c r="A199" s="76" t="s">
        <v>52</v>
      </c>
      <c r="B199" s="71"/>
      <c r="C199" s="74"/>
      <c r="D199" s="71" t="s">
        <v>54</v>
      </c>
      <c r="E199" s="71">
        <v>1</v>
      </c>
      <c r="F199" s="74"/>
      <c r="G199" s="370"/>
      <c r="H199" s="371"/>
    </row>
    <row r="200" spans="1:8" x14ac:dyDescent="0.2">
      <c r="A200" s="76" t="s">
        <v>53</v>
      </c>
      <c r="B200" s="71">
        <v>5</v>
      </c>
      <c r="C200" s="74"/>
      <c r="D200" s="71" t="s">
        <v>55</v>
      </c>
      <c r="E200" s="71"/>
      <c r="F200" s="74"/>
      <c r="G200" s="370"/>
      <c r="H200" s="371"/>
    </row>
    <row r="201" spans="1:8" x14ac:dyDescent="0.2">
      <c r="A201" s="73"/>
      <c r="B201" s="74"/>
      <c r="C201" s="74"/>
      <c r="D201" s="74"/>
      <c r="E201" s="74"/>
      <c r="F201" s="74"/>
      <c r="G201" s="370"/>
      <c r="H201" s="371"/>
    </row>
    <row r="202" spans="1:8" x14ac:dyDescent="0.2">
      <c r="A202" s="59" t="s">
        <v>56</v>
      </c>
      <c r="B202" s="66"/>
      <c r="C202" s="74"/>
      <c r="D202" s="60" t="s">
        <v>57</v>
      </c>
      <c r="E202" s="66"/>
      <c r="F202" s="74"/>
      <c r="G202" s="370"/>
      <c r="H202" s="371"/>
    </row>
    <row r="203" spans="1:8" ht="38.25" x14ac:dyDescent="0.2">
      <c r="A203" s="17" t="s">
        <v>58</v>
      </c>
      <c r="B203" s="66"/>
      <c r="C203" s="74"/>
      <c r="D203" s="16" t="s">
        <v>59</v>
      </c>
      <c r="E203" s="66"/>
      <c r="F203" s="74"/>
      <c r="G203" s="370"/>
      <c r="H203" s="371"/>
    </row>
    <row r="204" spans="1:8" x14ac:dyDescent="0.2">
      <c r="A204" s="76" t="s">
        <v>60</v>
      </c>
      <c r="B204" s="71">
        <v>1</v>
      </c>
      <c r="C204" s="74"/>
      <c r="D204" s="71" t="s">
        <v>54</v>
      </c>
      <c r="E204" s="71">
        <v>0</v>
      </c>
      <c r="F204" s="74"/>
      <c r="G204" s="370"/>
      <c r="H204" s="371"/>
    </row>
    <row r="205" spans="1:8" x14ac:dyDescent="0.2">
      <c r="A205" s="76" t="s">
        <v>110</v>
      </c>
      <c r="B205" s="71"/>
      <c r="C205" s="74"/>
      <c r="D205" s="71" t="s">
        <v>61</v>
      </c>
      <c r="E205" s="71"/>
      <c r="F205" s="74"/>
      <c r="G205" s="370"/>
      <c r="H205" s="371"/>
    </row>
    <row r="206" spans="1:8" x14ac:dyDescent="0.2">
      <c r="A206" s="76" t="s">
        <v>111</v>
      </c>
      <c r="B206" s="71"/>
      <c r="C206" s="74"/>
      <c r="D206" s="71" t="s">
        <v>62</v>
      </c>
      <c r="E206" s="71"/>
      <c r="F206" s="74"/>
      <c r="G206" s="370"/>
      <c r="H206" s="371"/>
    </row>
    <row r="207" spans="1:8" x14ac:dyDescent="0.2">
      <c r="A207" s="76"/>
      <c r="B207" s="71"/>
      <c r="C207" s="74"/>
      <c r="D207" s="71" t="s">
        <v>63</v>
      </c>
      <c r="E207" s="71"/>
      <c r="F207" s="74"/>
      <c r="G207" s="370"/>
      <c r="H207" s="371"/>
    </row>
    <row r="208" spans="1:8" x14ac:dyDescent="0.2">
      <c r="A208" s="76"/>
      <c r="B208" s="71"/>
      <c r="C208" s="74"/>
      <c r="D208" s="71" t="s">
        <v>64</v>
      </c>
      <c r="E208" s="71"/>
      <c r="F208" s="74"/>
      <c r="G208" s="370"/>
      <c r="H208" s="371"/>
    </row>
    <row r="209" spans="1:8" x14ac:dyDescent="0.2">
      <c r="A209" s="76"/>
      <c r="B209" s="71"/>
      <c r="C209" s="74"/>
      <c r="D209" s="77" t="s">
        <v>112</v>
      </c>
      <c r="E209" s="77"/>
      <c r="F209" s="74"/>
      <c r="G209" s="370"/>
      <c r="H209" s="371"/>
    </row>
    <row r="210" spans="1:8" x14ac:dyDescent="0.2">
      <c r="A210" s="73"/>
      <c r="B210" s="74"/>
      <c r="C210" s="74"/>
      <c r="D210" s="74"/>
      <c r="E210" s="74"/>
      <c r="F210" s="74"/>
      <c r="G210" s="370"/>
      <c r="H210" s="371"/>
    </row>
    <row r="211" spans="1:8" x14ac:dyDescent="0.2">
      <c r="A211" s="59" t="s">
        <v>65</v>
      </c>
      <c r="B211" s="66"/>
      <c r="C211" s="74"/>
      <c r="D211" s="60" t="s">
        <v>66</v>
      </c>
      <c r="E211" s="66"/>
      <c r="F211" s="74"/>
      <c r="G211" s="370"/>
      <c r="H211" s="371"/>
    </row>
    <row r="212" spans="1:8" ht="51" x14ac:dyDescent="0.2">
      <c r="A212" s="17" t="s">
        <v>67</v>
      </c>
      <c r="B212" s="66"/>
      <c r="C212" s="74"/>
      <c r="D212" s="16" t="s">
        <v>71</v>
      </c>
      <c r="E212" s="66"/>
      <c r="F212" s="74"/>
      <c r="G212" s="370"/>
      <c r="H212" s="371"/>
    </row>
    <row r="213" spans="1:8" x14ac:dyDescent="0.2">
      <c r="A213" s="76" t="s">
        <v>68</v>
      </c>
      <c r="B213" s="71"/>
      <c r="C213" s="74"/>
      <c r="D213" s="71" t="s">
        <v>72</v>
      </c>
      <c r="E213" s="71"/>
      <c r="F213" s="74"/>
      <c r="G213" s="370"/>
      <c r="H213" s="371"/>
    </row>
    <row r="214" spans="1:8" ht="25.5" x14ac:dyDescent="0.2">
      <c r="A214" s="70" t="s">
        <v>69</v>
      </c>
      <c r="B214" s="71">
        <v>3</v>
      </c>
      <c r="C214" s="74"/>
      <c r="D214" s="71" t="s">
        <v>73</v>
      </c>
      <c r="E214" s="71"/>
      <c r="F214" s="74"/>
      <c r="G214" s="370"/>
      <c r="H214" s="371"/>
    </row>
    <row r="215" spans="1:8" ht="25.5" x14ac:dyDescent="0.2">
      <c r="A215" s="70" t="s">
        <v>70</v>
      </c>
      <c r="B215" s="71"/>
      <c r="C215" s="74"/>
      <c r="D215" s="83" t="s">
        <v>74</v>
      </c>
      <c r="E215" s="71"/>
      <c r="F215" s="74"/>
      <c r="G215" s="370"/>
      <c r="H215" s="371"/>
    </row>
    <row r="216" spans="1:8" x14ac:dyDescent="0.2">
      <c r="A216" s="76"/>
      <c r="B216" s="71"/>
      <c r="C216" s="74"/>
      <c r="D216" s="71" t="s">
        <v>75</v>
      </c>
      <c r="E216" s="71"/>
      <c r="F216" s="74"/>
      <c r="G216" s="370"/>
      <c r="H216" s="371"/>
    </row>
    <row r="217" spans="1:8" x14ac:dyDescent="0.2">
      <c r="A217" s="76"/>
      <c r="B217" s="71"/>
      <c r="C217" s="74"/>
      <c r="D217" s="71" t="s">
        <v>76</v>
      </c>
      <c r="E217" s="71">
        <v>5</v>
      </c>
      <c r="F217" s="74"/>
      <c r="G217" s="370"/>
      <c r="H217" s="371"/>
    </row>
    <row r="218" spans="1:8" x14ac:dyDescent="0.2">
      <c r="A218" s="73"/>
      <c r="B218" s="74"/>
      <c r="C218" s="74"/>
      <c r="D218" s="74"/>
      <c r="E218" s="74"/>
      <c r="F218" s="74"/>
      <c r="G218" s="370"/>
      <c r="H218" s="371"/>
    </row>
    <row r="219" spans="1:8" x14ac:dyDescent="0.2">
      <c r="A219" s="59" t="s">
        <v>77</v>
      </c>
      <c r="B219" s="66"/>
      <c r="C219" s="74"/>
      <c r="D219" s="374"/>
      <c r="E219" s="374"/>
      <c r="F219" s="374"/>
      <c r="G219" s="370"/>
      <c r="H219" s="371"/>
    </row>
    <row r="220" spans="1:8" ht="51" x14ac:dyDescent="0.2">
      <c r="A220" s="17" t="s">
        <v>78</v>
      </c>
      <c r="B220" s="66"/>
      <c r="C220" s="74"/>
      <c r="D220" s="374"/>
      <c r="E220" s="374"/>
      <c r="F220" s="374"/>
      <c r="G220" s="370"/>
      <c r="H220" s="371"/>
    </row>
    <row r="221" spans="1:8" x14ac:dyDescent="0.2">
      <c r="A221" s="76" t="s">
        <v>54</v>
      </c>
      <c r="B221" s="71">
        <v>1</v>
      </c>
      <c r="C221" s="74"/>
      <c r="D221" s="374"/>
      <c r="E221" s="374"/>
      <c r="F221" s="374"/>
      <c r="G221" s="370"/>
      <c r="H221" s="371"/>
    </row>
    <row r="222" spans="1:8" ht="13.5" thickBot="1" x14ac:dyDescent="0.25">
      <c r="A222" s="78" t="s">
        <v>55</v>
      </c>
      <c r="B222" s="79"/>
      <c r="C222" s="80"/>
      <c r="D222" s="375"/>
      <c r="E222" s="375"/>
      <c r="F222" s="375"/>
      <c r="G222" s="372"/>
      <c r="H222" s="373"/>
    </row>
    <row r="223" spans="1:8" ht="15" thickBot="1" x14ac:dyDescent="0.25">
      <c r="A223" s="81" t="str">
        <f>'Aree di rischio '!A42</f>
        <v>C.1.1.8 Esame di idoneità abilitanti per l’iscrizione in alcuni ruoli</v>
      </c>
      <c r="B223" s="63"/>
      <c r="C223" s="63"/>
      <c r="D223" s="63"/>
      <c r="E223" s="63"/>
      <c r="F223" s="63"/>
      <c r="G223" s="63"/>
      <c r="H223" s="63"/>
    </row>
    <row r="224" spans="1:8" ht="12.75" customHeight="1" x14ac:dyDescent="0.2">
      <c r="A224" s="366" t="s">
        <v>387</v>
      </c>
      <c r="B224" s="367"/>
      <c r="C224" s="64"/>
      <c r="D224" s="368" t="s">
        <v>385</v>
      </c>
      <c r="E224" s="367"/>
      <c r="F224" s="64"/>
      <c r="G224" s="368" t="s">
        <v>386</v>
      </c>
      <c r="H224" s="369"/>
    </row>
    <row r="225" spans="1:8" ht="13.5" thickBot="1" x14ac:dyDescent="0.25">
      <c r="A225" s="376"/>
      <c r="B225" s="377"/>
      <c r="C225" s="65"/>
      <c r="D225" s="377"/>
      <c r="E225" s="377"/>
      <c r="F225" s="65"/>
      <c r="G225" s="377"/>
      <c r="H225" s="378"/>
    </row>
    <row r="226" spans="1:8" x14ac:dyDescent="0.2">
      <c r="A226" s="59" t="s">
        <v>34</v>
      </c>
      <c r="B226" s="66"/>
      <c r="C226" s="67"/>
      <c r="D226" s="60" t="s">
        <v>42</v>
      </c>
      <c r="E226" s="66"/>
      <c r="F226" s="67"/>
      <c r="G226" s="60"/>
      <c r="H226" s="68"/>
    </row>
    <row r="227" spans="1:8" ht="102" x14ac:dyDescent="0.2">
      <c r="A227" s="15" t="s">
        <v>41</v>
      </c>
      <c r="B227" s="66"/>
      <c r="C227" s="67"/>
      <c r="D227" s="69" t="s">
        <v>43</v>
      </c>
      <c r="E227" s="66"/>
      <c r="F227" s="67"/>
      <c r="G227" s="16" t="s">
        <v>79</v>
      </c>
      <c r="H227" s="68"/>
    </row>
    <row r="228" spans="1:8" x14ac:dyDescent="0.2">
      <c r="A228" s="70" t="s">
        <v>35</v>
      </c>
      <c r="B228" s="71"/>
      <c r="C228" s="67"/>
      <c r="D228" s="71" t="s">
        <v>44</v>
      </c>
      <c r="E228" s="71">
        <v>1</v>
      </c>
      <c r="F228" s="67"/>
      <c r="G228" s="71" t="s">
        <v>83</v>
      </c>
      <c r="H228" s="72">
        <v>1</v>
      </c>
    </row>
    <row r="229" spans="1:8" x14ac:dyDescent="0.2">
      <c r="A229" s="70" t="s">
        <v>360</v>
      </c>
      <c r="B229" s="71">
        <v>2</v>
      </c>
      <c r="C229" s="67"/>
      <c r="D229" s="71" t="s">
        <v>45</v>
      </c>
      <c r="E229" s="71"/>
      <c r="F229" s="67"/>
      <c r="G229" s="71" t="s">
        <v>82</v>
      </c>
      <c r="H229" s="72"/>
    </row>
    <row r="230" spans="1:8" x14ac:dyDescent="0.2">
      <c r="A230" s="70" t="s">
        <v>359</v>
      </c>
      <c r="B230" s="71"/>
      <c r="C230" s="67"/>
      <c r="D230" s="71" t="s">
        <v>46</v>
      </c>
      <c r="E230" s="71"/>
      <c r="F230" s="67"/>
      <c r="G230" s="71" t="s">
        <v>81</v>
      </c>
      <c r="H230" s="72"/>
    </row>
    <row r="231" spans="1:8" ht="25.5" x14ac:dyDescent="0.2">
      <c r="A231" s="70" t="s">
        <v>39</v>
      </c>
      <c r="B231" s="71"/>
      <c r="C231" s="67"/>
      <c r="D231" s="71" t="s">
        <v>47</v>
      </c>
      <c r="E231" s="71"/>
      <c r="F231" s="67"/>
      <c r="G231" s="71" t="s">
        <v>113</v>
      </c>
      <c r="H231" s="72"/>
    </row>
    <row r="232" spans="1:8" x14ac:dyDescent="0.2">
      <c r="A232" s="70" t="s">
        <v>38</v>
      </c>
      <c r="B232" s="71"/>
      <c r="C232" s="67"/>
      <c r="D232" s="71" t="s">
        <v>48</v>
      </c>
      <c r="E232" s="71"/>
      <c r="F232" s="67"/>
      <c r="G232" s="71" t="s">
        <v>80</v>
      </c>
      <c r="H232" s="72"/>
    </row>
    <row r="233" spans="1:8" x14ac:dyDescent="0.2">
      <c r="A233" s="73"/>
      <c r="B233" s="74"/>
      <c r="C233" s="74"/>
      <c r="D233" s="74"/>
      <c r="E233" s="74"/>
      <c r="F233" s="74"/>
      <c r="G233" s="74"/>
      <c r="H233" s="75"/>
    </row>
    <row r="234" spans="1:8" x14ac:dyDescent="0.2">
      <c r="A234" s="59" t="s">
        <v>49</v>
      </c>
      <c r="B234" s="66"/>
      <c r="C234" s="74"/>
      <c r="D234" s="60" t="s">
        <v>50</v>
      </c>
      <c r="E234" s="66"/>
      <c r="F234" s="74"/>
      <c r="G234" s="370"/>
      <c r="H234" s="371"/>
    </row>
    <row r="235" spans="1:8" ht="76.5" x14ac:dyDescent="0.2">
      <c r="A235" s="17" t="s">
        <v>51</v>
      </c>
      <c r="B235" s="66"/>
      <c r="C235" s="74"/>
      <c r="D235" s="16" t="s">
        <v>84</v>
      </c>
      <c r="E235" s="66"/>
      <c r="F235" s="74"/>
      <c r="G235" s="370"/>
      <c r="H235" s="371"/>
    </row>
    <row r="236" spans="1:8" x14ac:dyDescent="0.2">
      <c r="A236" s="76" t="s">
        <v>52</v>
      </c>
      <c r="B236" s="71"/>
      <c r="C236" s="74"/>
      <c r="D236" s="71" t="s">
        <v>54</v>
      </c>
      <c r="E236" s="71">
        <v>1</v>
      </c>
      <c r="F236" s="74"/>
      <c r="G236" s="370"/>
      <c r="H236" s="371"/>
    </row>
    <row r="237" spans="1:8" x14ac:dyDescent="0.2">
      <c r="A237" s="76" t="s">
        <v>53</v>
      </c>
      <c r="B237" s="71">
        <v>5</v>
      </c>
      <c r="C237" s="74"/>
      <c r="D237" s="71" t="s">
        <v>55</v>
      </c>
      <c r="E237" s="71"/>
      <c r="F237" s="74"/>
      <c r="G237" s="370"/>
      <c r="H237" s="371"/>
    </row>
    <row r="238" spans="1:8" x14ac:dyDescent="0.2">
      <c r="A238" s="73"/>
      <c r="B238" s="74"/>
      <c r="C238" s="74"/>
      <c r="D238" s="74"/>
      <c r="E238" s="74"/>
      <c r="F238" s="74"/>
      <c r="G238" s="370"/>
      <c r="H238" s="371"/>
    </row>
    <row r="239" spans="1:8" x14ac:dyDescent="0.2">
      <c r="A239" s="59" t="s">
        <v>56</v>
      </c>
      <c r="B239" s="66"/>
      <c r="C239" s="74"/>
      <c r="D239" s="60" t="s">
        <v>57</v>
      </c>
      <c r="E239" s="66"/>
      <c r="F239" s="74"/>
      <c r="G239" s="370"/>
      <c r="H239" s="371"/>
    </row>
    <row r="240" spans="1:8" ht="38.25" x14ac:dyDescent="0.2">
      <c r="A240" s="17" t="s">
        <v>58</v>
      </c>
      <c r="B240" s="66"/>
      <c r="C240" s="74"/>
      <c r="D240" s="16" t="s">
        <v>59</v>
      </c>
      <c r="E240" s="66"/>
      <c r="F240" s="74"/>
      <c r="G240" s="370"/>
      <c r="H240" s="371"/>
    </row>
    <row r="241" spans="1:8" x14ac:dyDescent="0.2">
      <c r="A241" s="76" t="s">
        <v>60</v>
      </c>
      <c r="B241" s="71">
        <v>1</v>
      </c>
      <c r="C241" s="74"/>
      <c r="D241" s="71" t="s">
        <v>54</v>
      </c>
      <c r="E241" s="71">
        <v>0</v>
      </c>
      <c r="F241" s="74"/>
      <c r="G241" s="370"/>
      <c r="H241" s="371"/>
    </row>
    <row r="242" spans="1:8" x14ac:dyDescent="0.2">
      <c r="A242" s="76" t="s">
        <v>110</v>
      </c>
      <c r="B242" s="71"/>
      <c r="C242" s="74"/>
      <c r="D242" s="71" t="s">
        <v>61</v>
      </c>
      <c r="E242" s="71"/>
      <c r="F242" s="74"/>
      <c r="G242" s="370"/>
      <c r="H242" s="371"/>
    </row>
    <row r="243" spans="1:8" x14ac:dyDescent="0.2">
      <c r="A243" s="76" t="s">
        <v>111</v>
      </c>
      <c r="B243" s="71"/>
      <c r="C243" s="74"/>
      <c r="D243" s="71" t="s">
        <v>62</v>
      </c>
      <c r="E243" s="71"/>
      <c r="F243" s="74"/>
      <c r="G243" s="370"/>
      <c r="H243" s="371"/>
    </row>
    <row r="244" spans="1:8" x14ac:dyDescent="0.2">
      <c r="A244" s="76"/>
      <c r="B244" s="71"/>
      <c r="C244" s="74"/>
      <c r="D244" s="71" t="s">
        <v>63</v>
      </c>
      <c r="E244" s="71"/>
      <c r="F244" s="74"/>
      <c r="G244" s="370"/>
      <c r="H244" s="371"/>
    </row>
    <row r="245" spans="1:8" x14ac:dyDescent="0.2">
      <c r="A245" s="76"/>
      <c r="B245" s="71"/>
      <c r="C245" s="74"/>
      <c r="D245" s="71" t="s">
        <v>64</v>
      </c>
      <c r="E245" s="71"/>
      <c r="F245" s="74"/>
      <c r="G245" s="370"/>
      <c r="H245" s="371"/>
    </row>
    <row r="246" spans="1:8" x14ac:dyDescent="0.2">
      <c r="A246" s="76"/>
      <c r="B246" s="71"/>
      <c r="C246" s="74"/>
      <c r="D246" s="77" t="s">
        <v>112</v>
      </c>
      <c r="E246" s="77"/>
      <c r="F246" s="74"/>
      <c r="G246" s="370"/>
      <c r="H246" s="371"/>
    </row>
    <row r="247" spans="1:8" x14ac:dyDescent="0.2">
      <c r="A247" s="73"/>
      <c r="B247" s="74"/>
      <c r="C247" s="74"/>
      <c r="D247" s="74"/>
      <c r="E247" s="74"/>
      <c r="F247" s="74"/>
      <c r="G247" s="370"/>
      <c r="H247" s="371"/>
    </row>
    <row r="248" spans="1:8" x14ac:dyDescent="0.2">
      <c r="A248" s="59" t="s">
        <v>65</v>
      </c>
      <c r="B248" s="66"/>
      <c r="C248" s="74"/>
      <c r="D248" s="60" t="s">
        <v>66</v>
      </c>
      <c r="E248" s="66"/>
      <c r="F248" s="74"/>
      <c r="G248" s="370"/>
      <c r="H248" s="371"/>
    </row>
    <row r="249" spans="1:8" ht="51" x14ac:dyDescent="0.2">
      <c r="A249" s="17" t="s">
        <v>67</v>
      </c>
      <c r="B249" s="66"/>
      <c r="C249" s="74"/>
      <c r="D249" s="16" t="s">
        <v>71</v>
      </c>
      <c r="E249" s="66"/>
      <c r="F249" s="74"/>
      <c r="G249" s="370"/>
      <c r="H249" s="371"/>
    </row>
    <row r="250" spans="1:8" x14ac:dyDescent="0.2">
      <c r="A250" s="76" t="s">
        <v>68</v>
      </c>
      <c r="B250" s="71"/>
      <c r="C250" s="74"/>
      <c r="D250" s="71" t="s">
        <v>72</v>
      </c>
      <c r="E250" s="71"/>
      <c r="F250" s="74"/>
      <c r="G250" s="370"/>
      <c r="H250" s="371"/>
    </row>
    <row r="251" spans="1:8" ht="25.5" x14ac:dyDescent="0.2">
      <c r="A251" s="70" t="s">
        <v>69</v>
      </c>
      <c r="B251" s="71">
        <v>3</v>
      </c>
      <c r="C251" s="74"/>
      <c r="D251" s="71" t="s">
        <v>73</v>
      </c>
      <c r="E251" s="71"/>
      <c r="F251" s="74"/>
      <c r="G251" s="370"/>
      <c r="H251" s="371"/>
    </row>
    <row r="252" spans="1:8" ht="25.5" x14ac:dyDescent="0.2">
      <c r="A252" s="70" t="s">
        <v>70</v>
      </c>
      <c r="B252" s="71"/>
      <c r="C252" s="74"/>
      <c r="D252" s="83" t="s">
        <v>74</v>
      </c>
      <c r="E252" s="71"/>
      <c r="F252" s="74"/>
      <c r="G252" s="370"/>
      <c r="H252" s="371"/>
    </row>
    <row r="253" spans="1:8" x14ac:dyDescent="0.2">
      <c r="A253" s="76"/>
      <c r="B253" s="71"/>
      <c r="C253" s="74"/>
      <c r="D253" s="71" t="s">
        <v>75</v>
      </c>
      <c r="E253" s="71"/>
      <c r="F253" s="74"/>
      <c r="G253" s="370"/>
      <c r="H253" s="371"/>
    </row>
    <row r="254" spans="1:8" x14ac:dyDescent="0.2">
      <c r="A254" s="76"/>
      <c r="B254" s="71"/>
      <c r="C254" s="74"/>
      <c r="D254" s="71" t="s">
        <v>76</v>
      </c>
      <c r="E254" s="71">
        <v>5</v>
      </c>
      <c r="F254" s="74"/>
      <c r="G254" s="370"/>
      <c r="H254" s="371"/>
    </row>
    <row r="255" spans="1:8" x14ac:dyDescent="0.2">
      <c r="A255" s="73"/>
      <c r="B255" s="74"/>
      <c r="C255" s="74"/>
      <c r="D255" s="74"/>
      <c r="E255" s="74"/>
      <c r="F255" s="74"/>
      <c r="G255" s="370"/>
      <c r="H255" s="371"/>
    </row>
    <row r="256" spans="1:8" x14ac:dyDescent="0.2">
      <c r="A256" s="59" t="s">
        <v>77</v>
      </c>
      <c r="B256" s="66"/>
      <c r="C256" s="74"/>
      <c r="D256" s="374"/>
      <c r="E256" s="374"/>
      <c r="F256" s="374"/>
      <c r="G256" s="370"/>
      <c r="H256" s="371"/>
    </row>
    <row r="257" spans="1:8" ht="51" x14ac:dyDescent="0.2">
      <c r="A257" s="17" t="s">
        <v>78</v>
      </c>
      <c r="B257" s="66"/>
      <c r="C257" s="74"/>
      <c r="D257" s="374"/>
      <c r="E257" s="374"/>
      <c r="F257" s="374"/>
      <c r="G257" s="370"/>
      <c r="H257" s="371"/>
    </row>
    <row r="258" spans="1:8" x14ac:dyDescent="0.2">
      <c r="A258" s="76" t="s">
        <v>54</v>
      </c>
      <c r="B258" s="71">
        <v>1</v>
      </c>
      <c r="C258" s="74"/>
      <c r="D258" s="374"/>
      <c r="E258" s="374"/>
      <c r="F258" s="374"/>
      <c r="G258" s="370"/>
      <c r="H258" s="371"/>
    </row>
    <row r="259" spans="1:8" ht="13.5" thickBot="1" x14ac:dyDescent="0.25">
      <c r="A259" s="78" t="s">
        <v>55</v>
      </c>
      <c r="B259" s="79"/>
      <c r="C259" s="80"/>
      <c r="D259" s="375"/>
      <c r="E259" s="375"/>
      <c r="F259" s="375"/>
      <c r="G259" s="372"/>
      <c r="H259" s="373"/>
    </row>
    <row r="260" spans="1:8" ht="15" thickBot="1" x14ac:dyDescent="0.25">
      <c r="A260" s="81" t="str">
        <f>'Aree di rischio '!A46</f>
        <v>C.2.1.1 Gestione istanze di cancellazione protesti</v>
      </c>
      <c r="B260" s="63"/>
      <c r="C260" s="63"/>
      <c r="D260" s="63"/>
      <c r="E260" s="63"/>
      <c r="F260" s="63"/>
      <c r="G260" s="63"/>
      <c r="H260" s="63"/>
    </row>
    <row r="261" spans="1:8" ht="12.75" customHeight="1" x14ac:dyDescent="0.2">
      <c r="A261" s="366" t="s">
        <v>387</v>
      </c>
      <c r="B261" s="367"/>
      <c r="C261" s="64"/>
      <c r="D261" s="368" t="s">
        <v>385</v>
      </c>
      <c r="E261" s="367"/>
      <c r="F261" s="64"/>
      <c r="G261" s="368" t="s">
        <v>386</v>
      </c>
      <c r="H261" s="369"/>
    </row>
    <row r="262" spans="1:8" ht="13.5" thickBot="1" x14ac:dyDescent="0.25">
      <c r="A262" s="376"/>
      <c r="B262" s="377"/>
      <c r="C262" s="65"/>
      <c r="D262" s="377"/>
      <c r="E262" s="377"/>
      <c r="F262" s="65"/>
      <c r="G262" s="377"/>
      <c r="H262" s="378"/>
    </row>
    <row r="263" spans="1:8" x14ac:dyDescent="0.2">
      <c r="A263" s="59" t="s">
        <v>34</v>
      </c>
      <c r="B263" s="66"/>
      <c r="C263" s="67"/>
      <c r="D263" s="60" t="s">
        <v>42</v>
      </c>
      <c r="E263" s="66"/>
      <c r="F263" s="67"/>
      <c r="G263" s="60"/>
      <c r="H263" s="68"/>
    </row>
    <row r="264" spans="1:8" ht="102" x14ac:dyDescent="0.2">
      <c r="A264" s="15" t="s">
        <v>41</v>
      </c>
      <c r="B264" s="66"/>
      <c r="C264" s="67"/>
      <c r="D264" s="69" t="s">
        <v>43</v>
      </c>
      <c r="E264" s="66"/>
      <c r="F264" s="67"/>
      <c r="G264" s="16" t="s">
        <v>79</v>
      </c>
      <c r="H264" s="68"/>
    </row>
    <row r="265" spans="1:8" x14ac:dyDescent="0.2">
      <c r="A265" s="70" t="s">
        <v>35</v>
      </c>
      <c r="B265" s="71"/>
      <c r="C265" s="67"/>
      <c r="D265" s="71" t="s">
        <v>44</v>
      </c>
      <c r="E265" s="71"/>
      <c r="F265" s="67"/>
      <c r="G265" s="71" t="s">
        <v>83</v>
      </c>
      <c r="H265" s="72"/>
    </row>
    <row r="266" spans="1:8" x14ac:dyDescent="0.2">
      <c r="A266" s="70" t="s">
        <v>36</v>
      </c>
      <c r="B266" s="71">
        <v>2</v>
      </c>
      <c r="C266" s="67"/>
      <c r="D266" s="71" t="s">
        <v>45</v>
      </c>
      <c r="E266" s="71">
        <v>2</v>
      </c>
      <c r="F266" s="67"/>
      <c r="G266" s="71" t="s">
        <v>82</v>
      </c>
      <c r="H266" s="72">
        <v>2</v>
      </c>
    </row>
    <row r="267" spans="1:8" x14ac:dyDescent="0.2">
      <c r="A267" s="70" t="s">
        <v>37</v>
      </c>
      <c r="B267" s="71"/>
      <c r="C267" s="67"/>
      <c r="D267" s="71" t="s">
        <v>46</v>
      </c>
      <c r="E267" s="71"/>
      <c r="F267" s="67"/>
      <c r="G267" s="71" t="s">
        <v>81</v>
      </c>
      <c r="H267" s="72"/>
    </row>
    <row r="268" spans="1:8" ht="25.5" x14ac:dyDescent="0.2">
      <c r="A268" s="70" t="s">
        <v>39</v>
      </c>
      <c r="B268" s="71"/>
      <c r="C268" s="67"/>
      <c r="D268" s="71" t="s">
        <v>47</v>
      </c>
      <c r="E268" s="71"/>
      <c r="F268" s="67"/>
      <c r="G268" s="71" t="s">
        <v>113</v>
      </c>
      <c r="H268" s="72"/>
    </row>
    <row r="269" spans="1:8" x14ac:dyDescent="0.2">
      <c r="A269" s="70" t="s">
        <v>38</v>
      </c>
      <c r="B269" s="71"/>
      <c r="C269" s="67"/>
      <c r="D269" s="71" t="s">
        <v>48</v>
      </c>
      <c r="E269" s="71"/>
      <c r="F269" s="67"/>
      <c r="G269" s="71" t="s">
        <v>80</v>
      </c>
      <c r="H269" s="72"/>
    </row>
    <row r="270" spans="1:8" x14ac:dyDescent="0.2">
      <c r="A270" s="73"/>
      <c r="B270" s="74"/>
      <c r="C270" s="74"/>
      <c r="D270" s="74"/>
      <c r="E270" s="74"/>
      <c r="F270" s="74"/>
      <c r="G270" s="74"/>
      <c r="H270" s="75"/>
    </row>
    <row r="271" spans="1:8" x14ac:dyDescent="0.2">
      <c r="A271" s="59" t="s">
        <v>49</v>
      </c>
      <c r="B271" s="66"/>
      <c r="C271" s="74"/>
      <c r="D271" s="60" t="s">
        <v>50</v>
      </c>
      <c r="E271" s="66"/>
      <c r="F271" s="74"/>
      <c r="G271" s="370"/>
      <c r="H271" s="371"/>
    </row>
    <row r="272" spans="1:8" ht="76.5" x14ac:dyDescent="0.2">
      <c r="A272" s="17" t="s">
        <v>51</v>
      </c>
      <c r="B272" s="66"/>
      <c r="C272" s="74"/>
      <c r="D272" s="16" t="s">
        <v>84</v>
      </c>
      <c r="E272" s="66"/>
      <c r="F272" s="74"/>
      <c r="G272" s="370"/>
      <c r="H272" s="371"/>
    </row>
    <row r="273" spans="1:8" x14ac:dyDescent="0.2">
      <c r="A273" s="76" t="s">
        <v>52</v>
      </c>
      <c r="B273" s="71"/>
      <c r="C273" s="74"/>
      <c r="D273" s="71" t="s">
        <v>54</v>
      </c>
      <c r="E273" s="71">
        <v>1</v>
      </c>
      <c r="F273" s="74"/>
      <c r="G273" s="370"/>
      <c r="H273" s="371"/>
    </row>
    <row r="274" spans="1:8" x14ac:dyDescent="0.2">
      <c r="A274" s="76" t="s">
        <v>53</v>
      </c>
      <c r="B274" s="71">
        <v>5</v>
      </c>
      <c r="C274" s="74"/>
      <c r="D274" s="71" t="s">
        <v>55</v>
      </c>
      <c r="E274" s="71"/>
      <c r="F274" s="74"/>
      <c r="G274" s="370"/>
      <c r="H274" s="371"/>
    </row>
    <row r="275" spans="1:8" x14ac:dyDescent="0.2">
      <c r="A275" s="73"/>
      <c r="B275" s="74"/>
      <c r="C275" s="74"/>
      <c r="D275" s="74"/>
      <c r="E275" s="74"/>
      <c r="F275" s="74"/>
      <c r="G275" s="370"/>
      <c r="H275" s="371"/>
    </row>
    <row r="276" spans="1:8" x14ac:dyDescent="0.2">
      <c r="A276" s="59" t="s">
        <v>56</v>
      </c>
      <c r="B276" s="66"/>
      <c r="C276" s="74"/>
      <c r="D276" s="60" t="s">
        <v>57</v>
      </c>
      <c r="E276" s="66"/>
      <c r="F276" s="74"/>
      <c r="G276" s="370"/>
      <c r="H276" s="371"/>
    </row>
    <row r="277" spans="1:8" ht="38.25" x14ac:dyDescent="0.2">
      <c r="A277" s="17" t="s">
        <v>58</v>
      </c>
      <c r="B277" s="66"/>
      <c r="C277" s="74"/>
      <c r="D277" s="16" t="s">
        <v>59</v>
      </c>
      <c r="E277" s="66"/>
      <c r="F277" s="74"/>
      <c r="G277" s="370"/>
      <c r="H277" s="371"/>
    </row>
    <row r="278" spans="1:8" x14ac:dyDescent="0.2">
      <c r="A278" s="76" t="s">
        <v>60</v>
      </c>
      <c r="B278" s="71">
        <v>1</v>
      </c>
      <c r="C278" s="74"/>
      <c r="D278" s="71" t="s">
        <v>54</v>
      </c>
      <c r="E278" s="71">
        <v>0</v>
      </c>
      <c r="F278" s="74"/>
      <c r="G278" s="370"/>
      <c r="H278" s="371"/>
    </row>
    <row r="279" spans="1:8" x14ac:dyDescent="0.2">
      <c r="A279" s="76" t="s">
        <v>110</v>
      </c>
      <c r="B279" s="71"/>
      <c r="C279" s="74"/>
      <c r="D279" s="71" t="s">
        <v>61</v>
      </c>
      <c r="E279" s="71"/>
      <c r="F279" s="74"/>
      <c r="G279" s="370"/>
      <c r="H279" s="371"/>
    </row>
    <row r="280" spans="1:8" x14ac:dyDescent="0.2">
      <c r="A280" s="76" t="s">
        <v>111</v>
      </c>
      <c r="B280" s="71"/>
      <c r="C280" s="74"/>
      <c r="D280" s="71" t="s">
        <v>62</v>
      </c>
      <c r="E280" s="71"/>
      <c r="F280" s="74"/>
      <c r="G280" s="370"/>
      <c r="H280" s="371"/>
    </row>
    <row r="281" spans="1:8" x14ac:dyDescent="0.2">
      <c r="A281" s="76"/>
      <c r="B281" s="71"/>
      <c r="C281" s="74"/>
      <c r="D281" s="71" t="s">
        <v>63</v>
      </c>
      <c r="E281" s="71"/>
      <c r="F281" s="74"/>
      <c r="G281" s="370"/>
      <c r="H281" s="371"/>
    </row>
    <row r="282" spans="1:8" x14ac:dyDescent="0.2">
      <c r="A282" s="76"/>
      <c r="B282" s="71"/>
      <c r="C282" s="74"/>
      <c r="D282" s="71" t="s">
        <v>64</v>
      </c>
      <c r="E282" s="71"/>
      <c r="F282" s="74"/>
      <c r="G282" s="370"/>
      <c r="H282" s="371"/>
    </row>
    <row r="283" spans="1:8" x14ac:dyDescent="0.2">
      <c r="A283" s="76"/>
      <c r="B283" s="71"/>
      <c r="C283" s="74"/>
      <c r="D283" s="77" t="s">
        <v>112</v>
      </c>
      <c r="E283" s="77"/>
      <c r="F283" s="74"/>
      <c r="G283" s="370"/>
      <c r="H283" s="371"/>
    </row>
    <row r="284" spans="1:8" x14ac:dyDescent="0.2">
      <c r="A284" s="73"/>
      <c r="B284" s="74"/>
      <c r="C284" s="74"/>
      <c r="D284" s="74"/>
      <c r="E284" s="74"/>
      <c r="F284" s="74"/>
      <c r="G284" s="370"/>
      <c r="H284" s="371"/>
    </row>
    <row r="285" spans="1:8" x14ac:dyDescent="0.2">
      <c r="A285" s="59" t="s">
        <v>65</v>
      </c>
      <c r="B285" s="66"/>
      <c r="C285" s="74"/>
      <c r="D285" s="60" t="s">
        <v>66</v>
      </c>
      <c r="E285" s="66"/>
      <c r="F285" s="74"/>
      <c r="G285" s="370"/>
      <c r="H285" s="371"/>
    </row>
    <row r="286" spans="1:8" ht="51" x14ac:dyDescent="0.2">
      <c r="A286" s="17" t="s">
        <v>67</v>
      </c>
      <c r="B286" s="66"/>
      <c r="C286" s="74"/>
      <c r="D286" s="16" t="s">
        <v>71</v>
      </c>
      <c r="E286" s="66"/>
      <c r="F286" s="74"/>
      <c r="G286" s="370"/>
      <c r="H286" s="371"/>
    </row>
    <row r="287" spans="1:8" x14ac:dyDescent="0.2">
      <c r="A287" s="76" t="s">
        <v>68</v>
      </c>
      <c r="B287" s="71"/>
      <c r="C287" s="74"/>
      <c r="D287" s="71" t="s">
        <v>72</v>
      </c>
      <c r="E287" s="71"/>
      <c r="F287" s="74"/>
      <c r="G287" s="370"/>
      <c r="H287" s="371"/>
    </row>
    <row r="288" spans="1:8" ht="25.5" x14ac:dyDescent="0.2">
      <c r="A288" s="70" t="s">
        <v>69</v>
      </c>
      <c r="B288" s="71">
        <v>3</v>
      </c>
      <c r="C288" s="74"/>
      <c r="D288" s="71" t="s">
        <v>73</v>
      </c>
      <c r="E288" s="71">
        <v>2</v>
      </c>
      <c r="F288" s="74"/>
      <c r="G288" s="370"/>
      <c r="H288" s="371"/>
    </row>
    <row r="289" spans="1:8" ht="25.5" x14ac:dyDescent="0.2">
      <c r="A289" s="70" t="s">
        <v>70</v>
      </c>
      <c r="B289" s="71"/>
      <c r="C289" s="74"/>
      <c r="D289" s="83" t="s">
        <v>74</v>
      </c>
      <c r="E289" s="71"/>
      <c r="F289" s="74"/>
      <c r="G289" s="370"/>
      <c r="H289" s="371"/>
    </row>
    <row r="290" spans="1:8" x14ac:dyDescent="0.2">
      <c r="A290" s="76"/>
      <c r="B290" s="71"/>
      <c r="C290" s="74"/>
      <c r="D290" s="71" t="s">
        <v>75</v>
      </c>
      <c r="E290" s="71"/>
      <c r="F290" s="74"/>
      <c r="G290" s="370"/>
      <c r="H290" s="371"/>
    </row>
    <row r="291" spans="1:8" x14ac:dyDescent="0.2">
      <c r="A291" s="76"/>
      <c r="B291" s="71"/>
      <c r="C291" s="74"/>
      <c r="D291" s="71" t="s">
        <v>76</v>
      </c>
      <c r="E291" s="71"/>
      <c r="F291" s="74"/>
      <c r="G291" s="370"/>
      <c r="H291" s="371"/>
    </row>
    <row r="292" spans="1:8" x14ac:dyDescent="0.2">
      <c r="A292" s="73"/>
      <c r="B292" s="74"/>
      <c r="C292" s="74"/>
      <c r="D292" s="74"/>
      <c r="E292" s="74"/>
      <c r="F292" s="74"/>
      <c r="G292" s="370"/>
      <c r="H292" s="371"/>
    </row>
    <row r="293" spans="1:8" x14ac:dyDescent="0.2">
      <c r="A293" s="59" t="s">
        <v>77</v>
      </c>
      <c r="B293" s="66"/>
      <c r="C293" s="74"/>
      <c r="D293" s="374"/>
      <c r="E293" s="374"/>
      <c r="F293" s="374"/>
      <c r="G293" s="370"/>
      <c r="H293" s="371"/>
    </row>
    <row r="294" spans="1:8" ht="51" x14ac:dyDescent="0.2">
      <c r="A294" s="17" t="s">
        <v>78</v>
      </c>
      <c r="B294" s="66"/>
      <c r="C294" s="74"/>
      <c r="D294" s="374"/>
      <c r="E294" s="374"/>
      <c r="F294" s="374"/>
      <c r="G294" s="370"/>
      <c r="H294" s="371"/>
    </row>
    <row r="295" spans="1:8" x14ac:dyDescent="0.2">
      <c r="A295" s="76" t="s">
        <v>54</v>
      </c>
      <c r="B295" s="71">
        <v>1</v>
      </c>
      <c r="C295" s="74"/>
      <c r="D295" s="374"/>
      <c r="E295" s="374"/>
      <c r="F295" s="374"/>
      <c r="G295" s="370"/>
      <c r="H295" s="371"/>
    </row>
    <row r="296" spans="1:8" ht="13.5" thickBot="1" x14ac:dyDescent="0.25">
      <c r="A296" s="78" t="s">
        <v>55</v>
      </c>
      <c r="B296" s="79"/>
      <c r="C296" s="80"/>
      <c r="D296" s="375"/>
      <c r="E296" s="375"/>
      <c r="F296" s="375"/>
      <c r="G296" s="372"/>
      <c r="H296" s="373"/>
    </row>
    <row r="297" spans="1:8" ht="15" thickBot="1" x14ac:dyDescent="0.25">
      <c r="A297" s="81" t="str">
        <f>'Aree di rischio '!A47</f>
        <v>C.2.1.2 Pubblicazioni elenchi protesti</v>
      </c>
      <c r="B297" s="63"/>
      <c r="C297" s="63"/>
      <c r="D297" s="63"/>
      <c r="E297" s="63"/>
      <c r="F297" s="63"/>
      <c r="G297" s="63"/>
      <c r="H297" s="63"/>
    </row>
    <row r="298" spans="1:8" x14ac:dyDescent="0.2">
      <c r="A298" s="366" t="s">
        <v>387</v>
      </c>
      <c r="B298" s="367"/>
      <c r="C298" s="64"/>
      <c r="D298" s="368" t="s">
        <v>385</v>
      </c>
      <c r="E298" s="367"/>
      <c r="F298" s="64"/>
      <c r="G298" s="368" t="s">
        <v>386</v>
      </c>
      <c r="H298" s="369"/>
    </row>
    <row r="299" spans="1:8" ht="13.5" thickBot="1" x14ac:dyDescent="0.25">
      <c r="A299" s="376"/>
      <c r="B299" s="377"/>
      <c r="C299" s="65"/>
      <c r="D299" s="377"/>
      <c r="E299" s="377"/>
      <c r="F299" s="65"/>
      <c r="G299" s="377"/>
      <c r="H299" s="378"/>
    </row>
    <row r="300" spans="1:8" x14ac:dyDescent="0.2">
      <c r="A300" s="59" t="s">
        <v>34</v>
      </c>
      <c r="B300" s="66"/>
      <c r="C300" s="67"/>
      <c r="D300" s="60" t="s">
        <v>42</v>
      </c>
      <c r="E300" s="66"/>
      <c r="F300" s="67"/>
      <c r="G300" s="60"/>
      <c r="H300" s="68"/>
    </row>
    <row r="301" spans="1:8" ht="102" x14ac:dyDescent="0.2">
      <c r="A301" s="15" t="s">
        <v>41</v>
      </c>
      <c r="B301" s="66"/>
      <c r="C301" s="67"/>
      <c r="D301" s="69" t="s">
        <v>43</v>
      </c>
      <c r="E301" s="66"/>
      <c r="F301" s="67"/>
      <c r="G301" s="16" t="s">
        <v>79</v>
      </c>
      <c r="H301" s="68"/>
    </row>
    <row r="302" spans="1:8" x14ac:dyDescent="0.2">
      <c r="A302" s="70" t="s">
        <v>35</v>
      </c>
      <c r="B302" s="71"/>
      <c r="C302" s="67"/>
      <c r="D302" s="71" t="s">
        <v>44</v>
      </c>
      <c r="E302" s="71"/>
      <c r="F302" s="67"/>
      <c r="G302" s="71" t="s">
        <v>83</v>
      </c>
      <c r="H302" s="72"/>
    </row>
    <row r="303" spans="1:8" x14ac:dyDescent="0.2">
      <c r="A303" s="70" t="s">
        <v>36</v>
      </c>
      <c r="B303" s="71">
        <v>2</v>
      </c>
      <c r="C303" s="67"/>
      <c r="D303" s="71" t="s">
        <v>45</v>
      </c>
      <c r="E303" s="71">
        <v>2</v>
      </c>
      <c r="F303" s="67"/>
      <c r="G303" s="71" t="s">
        <v>82</v>
      </c>
      <c r="H303" s="72">
        <v>2</v>
      </c>
    </row>
    <row r="304" spans="1:8" x14ac:dyDescent="0.2">
      <c r="A304" s="70" t="s">
        <v>37</v>
      </c>
      <c r="B304" s="71"/>
      <c r="C304" s="67"/>
      <c r="D304" s="71" t="s">
        <v>46</v>
      </c>
      <c r="E304" s="71"/>
      <c r="F304" s="67"/>
      <c r="G304" s="71" t="s">
        <v>81</v>
      </c>
      <c r="H304" s="72"/>
    </row>
    <row r="305" spans="1:8" ht="25.5" x14ac:dyDescent="0.2">
      <c r="A305" s="70" t="s">
        <v>39</v>
      </c>
      <c r="B305" s="71"/>
      <c r="C305" s="67"/>
      <c r="D305" s="71" t="s">
        <v>47</v>
      </c>
      <c r="E305" s="71"/>
      <c r="F305" s="67"/>
      <c r="G305" s="71" t="s">
        <v>113</v>
      </c>
      <c r="H305" s="72"/>
    </row>
    <row r="306" spans="1:8" x14ac:dyDescent="0.2">
      <c r="A306" s="70" t="s">
        <v>38</v>
      </c>
      <c r="B306" s="71"/>
      <c r="C306" s="67"/>
      <c r="D306" s="71" t="s">
        <v>48</v>
      </c>
      <c r="E306" s="71"/>
      <c r="F306" s="67"/>
      <c r="G306" s="71" t="s">
        <v>80</v>
      </c>
      <c r="H306" s="72"/>
    </row>
    <row r="307" spans="1:8" x14ac:dyDescent="0.2">
      <c r="A307" s="73"/>
      <c r="B307" s="74"/>
      <c r="C307" s="74"/>
      <c r="D307" s="74"/>
      <c r="E307" s="74"/>
      <c r="F307" s="74"/>
      <c r="G307" s="74"/>
      <c r="H307" s="75"/>
    </row>
    <row r="308" spans="1:8" x14ac:dyDescent="0.2">
      <c r="A308" s="59" t="s">
        <v>49</v>
      </c>
      <c r="B308" s="66"/>
      <c r="C308" s="74"/>
      <c r="D308" s="60" t="s">
        <v>50</v>
      </c>
      <c r="E308" s="66"/>
      <c r="F308" s="74"/>
      <c r="G308" s="370"/>
      <c r="H308" s="371"/>
    </row>
    <row r="309" spans="1:8" ht="76.5" x14ac:dyDescent="0.2">
      <c r="A309" s="17" t="s">
        <v>51</v>
      </c>
      <c r="B309" s="66"/>
      <c r="C309" s="74"/>
      <c r="D309" s="16" t="s">
        <v>84</v>
      </c>
      <c r="E309" s="66"/>
      <c r="F309" s="74"/>
      <c r="G309" s="370"/>
      <c r="H309" s="371"/>
    </row>
    <row r="310" spans="1:8" x14ac:dyDescent="0.2">
      <c r="A310" s="76" t="s">
        <v>52</v>
      </c>
      <c r="B310" s="71"/>
      <c r="C310" s="74"/>
      <c r="D310" s="71" t="s">
        <v>54</v>
      </c>
      <c r="E310" s="71">
        <v>1</v>
      </c>
      <c r="F310" s="74"/>
      <c r="G310" s="370"/>
      <c r="H310" s="371"/>
    </row>
    <row r="311" spans="1:8" x14ac:dyDescent="0.2">
      <c r="A311" s="76" t="s">
        <v>53</v>
      </c>
      <c r="B311" s="71">
        <v>5</v>
      </c>
      <c r="C311" s="74"/>
      <c r="D311" s="71" t="s">
        <v>55</v>
      </c>
      <c r="E311" s="71"/>
      <c r="F311" s="74"/>
      <c r="G311" s="370"/>
      <c r="H311" s="371"/>
    </row>
    <row r="312" spans="1:8" x14ac:dyDescent="0.2">
      <c r="A312" s="73"/>
      <c r="B312" s="74"/>
      <c r="C312" s="74"/>
      <c r="D312" s="74"/>
      <c r="E312" s="74"/>
      <c r="F312" s="74"/>
      <c r="G312" s="370"/>
      <c r="H312" s="371"/>
    </row>
    <row r="313" spans="1:8" x14ac:dyDescent="0.2">
      <c r="A313" s="59" t="s">
        <v>56</v>
      </c>
      <c r="B313" s="66"/>
      <c r="C313" s="74"/>
      <c r="D313" s="60" t="s">
        <v>57</v>
      </c>
      <c r="E313" s="66"/>
      <c r="F313" s="74"/>
      <c r="G313" s="370"/>
      <c r="H313" s="371"/>
    </row>
    <row r="314" spans="1:8" ht="38.25" x14ac:dyDescent="0.2">
      <c r="A314" s="17" t="s">
        <v>58</v>
      </c>
      <c r="B314" s="66"/>
      <c r="C314" s="74"/>
      <c r="D314" s="16" t="s">
        <v>59</v>
      </c>
      <c r="E314" s="66"/>
      <c r="F314" s="74"/>
      <c r="G314" s="370"/>
      <c r="H314" s="371"/>
    </row>
    <row r="315" spans="1:8" x14ac:dyDescent="0.2">
      <c r="A315" s="76" t="s">
        <v>60</v>
      </c>
      <c r="B315" s="71">
        <v>1</v>
      </c>
      <c r="C315" s="74"/>
      <c r="D315" s="71" t="s">
        <v>54</v>
      </c>
      <c r="E315" s="71"/>
      <c r="F315" s="74"/>
      <c r="G315" s="370"/>
      <c r="H315" s="371"/>
    </row>
    <row r="316" spans="1:8" x14ac:dyDescent="0.2">
      <c r="A316" s="76" t="s">
        <v>110</v>
      </c>
      <c r="B316" s="71"/>
      <c r="C316" s="74"/>
      <c r="D316" s="71" t="s">
        <v>61</v>
      </c>
      <c r="E316" s="71">
        <v>0</v>
      </c>
      <c r="F316" s="74"/>
      <c r="G316" s="370"/>
      <c r="H316" s="371"/>
    </row>
    <row r="317" spans="1:8" x14ac:dyDescent="0.2">
      <c r="A317" s="76" t="s">
        <v>111</v>
      </c>
      <c r="B317" s="71"/>
      <c r="C317" s="74"/>
      <c r="D317" s="71" t="s">
        <v>62</v>
      </c>
      <c r="E317" s="71"/>
      <c r="F317" s="74"/>
      <c r="G317" s="370"/>
      <c r="H317" s="371"/>
    </row>
    <row r="318" spans="1:8" x14ac:dyDescent="0.2">
      <c r="A318" s="76"/>
      <c r="B318" s="71"/>
      <c r="C318" s="74"/>
      <c r="D318" s="71" t="s">
        <v>63</v>
      </c>
      <c r="E318" s="71"/>
      <c r="F318" s="74"/>
      <c r="G318" s="370"/>
      <c r="H318" s="371"/>
    </row>
    <row r="319" spans="1:8" x14ac:dyDescent="0.2">
      <c r="A319" s="76"/>
      <c r="B319" s="71"/>
      <c r="C319" s="74"/>
      <c r="D319" s="71" t="s">
        <v>64</v>
      </c>
      <c r="E319" s="71"/>
      <c r="F319" s="74"/>
      <c r="G319" s="370"/>
      <c r="H319" s="371"/>
    </row>
    <row r="320" spans="1:8" x14ac:dyDescent="0.2">
      <c r="A320" s="76"/>
      <c r="B320" s="71"/>
      <c r="C320" s="74"/>
      <c r="D320" s="77" t="s">
        <v>112</v>
      </c>
      <c r="E320" s="77"/>
      <c r="F320" s="74"/>
      <c r="G320" s="370"/>
      <c r="H320" s="371"/>
    </row>
    <row r="321" spans="1:8" x14ac:dyDescent="0.2">
      <c r="A321" s="73"/>
      <c r="B321" s="74"/>
      <c r="C321" s="74"/>
      <c r="D321" s="74"/>
      <c r="E321" s="74"/>
      <c r="F321" s="74"/>
      <c r="G321" s="370"/>
      <c r="H321" s="371"/>
    </row>
    <row r="322" spans="1:8" x14ac:dyDescent="0.2">
      <c r="A322" s="59" t="s">
        <v>65</v>
      </c>
      <c r="B322" s="66"/>
      <c r="C322" s="74"/>
      <c r="D322" s="60" t="s">
        <v>66</v>
      </c>
      <c r="E322" s="66"/>
      <c r="F322" s="74"/>
      <c r="G322" s="370"/>
      <c r="H322" s="371"/>
    </row>
    <row r="323" spans="1:8" ht="51" x14ac:dyDescent="0.2">
      <c r="A323" s="17" t="s">
        <v>67</v>
      </c>
      <c r="B323" s="66"/>
      <c r="C323" s="74"/>
      <c r="D323" s="16" t="s">
        <v>71</v>
      </c>
      <c r="E323" s="66"/>
      <c r="F323" s="74"/>
      <c r="G323" s="370"/>
      <c r="H323" s="371"/>
    </row>
    <row r="324" spans="1:8" x14ac:dyDescent="0.2">
      <c r="A324" s="76" t="s">
        <v>68</v>
      </c>
      <c r="B324" s="71"/>
      <c r="C324" s="74"/>
      <c r="D324" s="71" t="s">
        <v>72</v>
      </c>
      <c r="E324" s="71"/>
      <c r="F324" s="74"/>
      <c r="G324" s="370"/>
      <c r="H324" s="371"/>
    </row>
    <row r="325" spans="1:8" ht="25.5" x14ac:dyDescent="0.2">
      <c r="A325" s="70" t="s">
        <v>69</v>
      </c>
      <c r="B325" s="71">
        <v>3</v>
      </c>
      <c r="C325" s="74"/>
      <c r="D325" s="71" t="s">
        <v>73</v>
      </c>
      <c r="E325" s="71">
        <v>2</v>
      </c>
      <c r="F325" s="74"/>
      <c r="G325" s="370"/>
      <c r="H325" s="371"/>
    </row>
    <row r="326" spans="1:8" ht="25.5" x14ac:dyDescent="0.2">
      <c r="A326" s="70" t="s">
        <v>70</v>
      </c>
      <c r="B326" s="71"/>
      <c r="C326" s="74"/>
      <c r="D326" s="83" t="s">
        <v>74</v>
      </c>
      <c r="E326" s="71"/>
      <c r="F326" s="74"/>
      <c r="G326" s="370"/>
      <c r="H326" s="371"/>
    </row>
    <row r="327" spans="1:8" x14ac:dyDescent="0.2">
      <c r="A327" s="76"/>
      <c r="B327" s="71"/>
      <c r="C327" s="74"/>
      <c r="D327" s="71" t="s">
        <v>75</v>
      </c>
      <c r="E327" s="71"/>
      <c r="F327" s="74"/>
      <c r="G327" s="370"/>
      <c r="H327" s="371"/>
    </row>
    <row r="328" spans="1:8" x14ac:dyDescent="0.2">
      <c r="A328" s="76"/>
      <c r="B328" s="71"/>
      <c r="C328" s="74"/>
      <c r="D328" s="71" t="s">
        <v>76</v>
      </c>
      <c r="E328" s="71"/>
      <c r="F328" s="74"/>
      <c r="G328" s="370"/>
      <c r="H328" s="371"/>
    </row>
    <row r="329" spans="1:8" x14ac:dyDescent="0.2">
      <c r="A329" s="73"/>
      <c r="B329" s="74"/>
      <c r="C329" s="74"/>
      <c r="D329" s="74"/>
      <c r="E329" s="74"/>
      <c r="F329" s="74"/>
      <c r="G329" s="370"/>
      <c r="H329" s="371"/>
    </row>
    <row r="330" spans="1:8" x14ac:dyDescent="0.2">
      <c r="A330" s="59" t="s">
        <v>77</v>
      </c>
      <c r="B330" s="66"/>
      <c r="C330" s="74"/>
      <c r="D330" s="374"/>
      <c r="E330" s="374"/>
      <c r="F330" s="374"/>
      <c r="G330" s="370"/>
      <c r="H330" s="371"/>
    </row>
    <row r="331" spans="1:8" ht="51" x14ac:dyDescent="0.2">
      <c r="A331" s="17" t="s">
        <v>78</v>
      </c>
      <c r="B331" s="66"/>
      <c r="C331" s="74"/>
      <c r="D331" s="374"/>
      <c r="E331" s="374"/>
      <c r="F331" s="374"/>
      <c r="G331" s="370"/>
      <c r="H331" s="371"/>
    </row>
    <row r="332" spans="1:8" x14ac:dyDescent="0.2">
      <c r="A332" s="76" t="s">
        <v>54</v>
      </c>
      <c r="B332" s="71">
        <v>1</v>
      </c>
      <c r="C332" s="74"/>
      <c r="D332" s="374"/>
      <c r="E332" s="374"/>
      <c r="F332" s="374"/>
      <c r="G332" s="370"/>
      <c r="H332" s="371"/>
    </row>
    <row r="333" spans="1:8" ht="13.5" thickBot="1" x14ac:dyDescent="0.25">
      <c r="A333" s="78" t="s">
        <v>55</v>
      </c>
      <c r="B333" s="79"/>
      <c r="C333" s="80"/>
      <c r="D333" s="375"/>
      <c r="E333" s="375"/>
      <c r="F333" s="375"/>
      <c r="G333" s="372"/>
      <c r="H333" s="373"/>
    </row>
    <row r="334" spans="1:8" ht="15" thickBot="1" x14ac:dyDescent="0.25">
      <c r="A334" s="81" t="str">
        <f>'Aree di rischio '!A49</f>
        <v>C.2.2.1 Gestione domande brevetti e marchi</v>
      </c>
      <c r="B334" s="63"/>
      <c r="C334" s="63"/>
      <c r="D334" s="63"/>
      <c r="E334" s="63"/>
      <c r="F334" s="63"/>
      <c r="G334" s="63"/>
      <c r="H334" s="63"/>
    </row>
    <row r="335" spans="1:8" x14ac:dyDescent="0.2">
      <c r="A335" s="366" t="s">
        <v>387</v>
      </c>
      <c r="B335" s="367"/>
      <c r="C335" s="64"/>
      <c r="D335" s="368" t="s">
        <v>385</v>
      </c>
      <c r="E335" s="367"/>
      <c r="F335" s="64"/>
      <c r="G335" s="368" t="s">
        <v>386</v>
      </c>
      <c r="H335" s="369"/>
    </row>
    <row r="336" spans="1:8" ht="22.5" customHeight="1" thickBot="1" x14ac:dyDescent="0.25">
      <c r="A336" s="376"/>
      <c r="B336" s="377"/>
      <c r="C336" s="65"/>
      <c r="D336" s="377"/>
      <c r="E336" s="377"/>
      <c r="F336" s="65"/>
      <c r="G336" s="377"/>
      <c r="H336" s="378"/>
    </row>
    <row r="337" spans="1:8" x14ac:dyDescent="0.2">
      <c r="A337" s="59" t="s">
        <v>34</v>
      </c>
      <c r="B337" s="66"/>
      <c r="C337" s="67"/>
      <c r="D337" s="60" t="s">
        <v>42</v>
      </c>
      <c r="E337" s="66"/>
      <c r="F337" s="67"/>
      <c r="G337" s="60"/>
      <c r="H337" s="68"/>
    </row>
    <row r="338" spans="1:8" ht="102" x14ac:dyDescent="0.2">
      <c r="A338" s="15" t="s">
        <v>41</v>
      </c>
      <c r="B338" s="66"/>
      <c r="C338" s="67"/>
      <c r="D338" s="69" t="s">
        <v>43</v>
      </c>
      <c r="E338" s="66"/>
      <c r="F338" s="67"/>
      <c r="G338" s="16" t="s">
        <v>79</v>
      </c>
      <c r="H338" s="68"/>
    </row>
    <row r="339" spans="1:8" x14ac:dyDescent="0.2">
      <c r="A339" s="70" t="s">
        <v>35</v>
      </c>
      <c r="B339" s="71"/>
      <c r="C339" s="67"/>
      <c r="D339" s="71" t="s">
        <v>44</v>
      </c>
      <c r="E339" s="71"/>
      <c r="F339" s="67"/>
      <c r="G339" s="71" t="s">
        <v>83</v>
      </c>
      <c r="H339" s="72"/>
    </row>
    <row r="340" spans="1:8" x14ac:dyDescent="0.2">
      <c r="A340" s="70" t="s">
        <v>36</v>
      </c>
      <c r="B340" s="71">
        <v>2</v>
      </c>
      <c r="C340" s="67"/>
      <c r="D340" s="71" t="s">
        <v>45</v>
      </c>
      <c r="E340" s="71"/>
      <c r="F340" s="67"/>
      <c r="G340" s="71" t="s">
        <v>82</v>
      </c>
      <c r="H340" s="72">
        <v>2</v>
      </c>
    </row>
    <row r="341" spans="1:8" x14ac:dyDescent="0.2">
      <c r="A341" s="70" t="s">
        <v>37</v>
      </c>
      <c r="B341" s="71"/>
      <c r="C341" s="67"/>
      <c r="D341" s="71" t="s">
        <v>46</v>
      </c>
      <c r="E341" s="71"/>
      <c r="F341" s="67"/>
      <c r="G341" s="71" t="s">
        <v>81</v>
      </c>
      <c r="H341" s="72"/>
    </row>
    <row r="342" spans="1:8" ht="25.5" x14ac:dyDescent="0.2">
      <c r="A342" s="70" t="s">
        <v>39</v>
      </c>
      <c r="B342" s="71"/>
      <c r="C342" s="67"/>
      <c r="D342" s="71" t="s">
        <v>47</v>
      </c>
      <c r="E342" s="71"/>
      <c r="F342" s="67"/>
      <c r="G342" s="71" t="s">
        <v>113</v>
      </c>
      <c r="H342" s="72"/>
    </row>
    <row r="343" spans="1:8" x14ac:dyDescent="0.2">
      <c r="A343" s="70" t="s">
        <v>38</v>
      </c>
      <c r="B343" s="71"/>
      <c r="C343" s="67"/>
      <c r="D343" s="71" t="s">
        <v>48</v>
      </c>
      <c r="E343" s="71">
        <v>5</v>
      </c>
      <c r="F343" s="67"/>
      <c r="G343" s="71" t="s">
        <v>80</v>
      </c>
      <c r="H343" s="72"/>
    </row>
    <row r="344" spans="1:8" x14ac:dyDescent="0.2">
      <c r="A344" s="73"/>
      <c r="B344" s="74"/>
      <c r="C344" s="74"/>
      <c r="D344" s="74"/>
      <c r="E344" s="74"/>
      <c r="F344" s="74"/>
      <c r="G344" s="74"/>
      <c r="H344" s="75"/>
    </row>
    <row r="345" spans="1:8" x14ac:dyDescent="0.2">
      <c r="A345" s="59" t="s">
        <v>49</v>
      </c>
      <c r="B345" s="66"/>
      <c r="C345" s="74"/>
      <c r="D345" s="60" t="s">
        <v>50</v>
      </c>
      <c r="E345" s="66"/>
      <c r="F345" s="74"/>
      <c r="G345" s="370"/>
      <c r="H345" s="371"/>
    </row>
    <row r="346" spans="1:8" ht="76.5" x14ac:dyDescent="0.2">
      <c r="A346" s="17" t="s">
        <v>51</v>
      </c>
      <c r="B346" s="66"/>
      <c r="C346" s="74"/>
      <c r="D346" s="16" t="s">
        <v>84</v>
      </c>
      <c r="E346" s="66"/>
      <c r="F346" s="74"/>
      <c r="G346" s="370"/>
      <c r="H346" s="371"/>
    </row>
    <row r="347" spans="1:8" x14ac:dyDescent="0.2">
      <c r="A347" s="76" t="s">
        <v>52</v>
      </c>
      <c r="B347" s="71"/>
      <c r="C347" s="74"/>
      <c r="D347" s="71" t="s">
        <v>54</v>
      </c>
      <c r="E347" s="71">
        <v>1</v>
      </c>
      <c r="F347" s="74"/>
      <c r="G347" s="370"/>
      <c r="H347" s="371"/>
    </row>
    <row r="348" spans="1:8" x14ac:dyDescent="0.2">
      <c r="A348" s="76" t="s">
        <v>53</v>
      </c>
      <c r="B348" s="71">
        <v>5</v>
      </c>
      <c r="C348" s="74"/>
      <c r="D348" s="71" t="s">
        <v>55</v>
      </c>
      <c r="E348" s="71"/>
      <c r="F348" s="74"/>
      <c r="G348" s="370"/>
      <c r="H348" s="371"/>
    </row>
    <row r="349" spans="1:8" x14ac:dyDescent="0.2">
      <c r="A349" s="73"/>
      <c r="B349" s="74"/>
      <c r="C349" s="74"/>
      <c r="D349" s="74"/>
      <c r="E349" s="74"/>
      <c r="F349" s="74"/>
      <c r="G349" s="370"/>
      <c r="H349" s="371"/>
    </row>
    <row r="350" spans="1:8" x14ac:dyDescent="0.2">
      <c r="A350" s="59" t="s">
        <v>56</v>
      </c>
      <c r="B350" s="66"/>
      <c r="C350" s="74"/>
      <c r="D350" s="60" t="s">
        <v>57</v>
      </c>
      <c r="E350" s="66"/>
      <c r="F350" s="74"/>
      <c r="G350" s="370"/>
      <c r="H350" s="371"/>
    </row>
    <row r="351" spans="1:8" ht="38.25" x14ac:dyDescent="0.2">
      <c r="A351" s="17" t="s">
        <v>58</v>
      </c>
      <c r="B351" s="66"/>
      <c r="C351" s="74"/>
      <c r="D351" s="16" t="s">
        <v>59</v>
      </c>
      <c r="E351" s="66"/>
      <c r="F351" s="74"/>
      <c r="G351" s="370"/>
      <c r="H351" s="371"/>
    </row>
    <row r="352" spans="1:8" x14ac:dyDescent="0.2">
      <c r="A352" s="76" t="s">
        <v>60</v>
      </c>
      <c r="B352" s="71">
        <v>1</v>
      </c>
      <c r="C352" s="74"/>
      <c r="D352" s="71" t="s">
        <v>54</v>
      </c>
      <c r="E352" s="71">
        <v>0</v>
      </c>
      <c r="F352" s="74"/>
      <c r="G352" s="370"/>
      <c r="H352" s="371"/>
    </row>
    <row r="353" spans="1:8" x14ac:dyDescent="0.2">
      <c r="A353" s="76" t="s">
        <v>110</v>
      </c>
      <c r="B353" s="71"/>
      <c r="C353" s="74"/>
      <c r="D353" s="71" t="s">
        <v>61</v>
      </c>
      <c r="E353" s="71"/>
      <c r="F353" s="74"/>
      <c r="G353" s="370"/>
      <c r="H353" s="371"/>
    </row>
    <row r="354" spans="1:8" x14ac:dyDescent="0.2">
      <c r="A354" s="76" t="s">
        <v>111</v>
      </c>
      <c r="B354" s="71"/>
      <c r="C354" s="74"/>
      <c r="D354" s="71" t="s">
        <v>62</v>
      </c>
      <c r="E354" s="71"/>
      <c r="F354" s="74"/>
      <c r="G354" s="370"/>
      <c r="H354" s="371"/>
    </row>
    <row r="355" spans="1:8" x14ac:dyDescent="0.2">
      <c r="A355" s="76"/>
      <c r="B355" s="71"/>
      <c r="C355" s="74"/>
      <c r="D355" s="71" t="s">
        <v>63</v>
      </c>
      <c r="E355" s="71"/>
      <c r="F355" s="74"/>
      <c r="G355" s="370"/>
      <c r="H355" s="371"/>
    </row>
    <row r="356" spans="1:8" x14ac:dyDescent="0.2">
      <c r="A356" s="76"/>
      <c r="B356" s="71"/>
      <c r="C356" s="74"/>
      <c r="D356" s="71" t="s">
        <v>64</v>
      </c>
      <c r="E356" s="71"/>
      <c r="F356" s="74"/>
      <c r="G356" s="370"/>
      <c r="H356" s="371"/>
    </row>
    <row r="357" spans="1:8" x14ac:dyDescent="0.2">
      <c r="A357" s="76"/>
      <c r="B357" s="71"/>
      <c r="C357" s="74"/>
      <c r="D357" s="77" t="s">
        <v>112</v>
      </c>
      <c r="E357" s="77"/>
      <c r="F357" s="74"/>
      <c r="G357" s="370"/>
      <c r="H357" s="371"/>
    </row>
    <row r="358" spans="1:8" x14ac:dyDescent="0.2">
      <c r="A358" s="73"/>
      <c r="B358" s="74"/>
      <c r="C358" s="74"/>
      <c r="D358" s="74"/>
      <c r="E358" s="74"/>
      <c r="F358" s="74"/>
      <c r="G358" s="370"/>
      <c r="H358" s="371"/>
    </row>
    <row r="359" spans="1:8" x14ac:dyDescent="0.2">
      <c r="A359" s="59" t="s">
        <v>65</v>
      </c>
      <c r="B359" s="66"/>
      <c r="C359" s="74"/>
      <c r="D359" s="60" t="s">
        <v>66</v>
      </c>
      <c r="E359" s="66"/>
      <c r="F359" s="74"/>
      <c r="G359" s="370"/>
      <c r="H359" s="371"/>
    </row>
    <row r="360" spans="1:8" ht="51" x14ac:dyDescent="0.2">
      <c r="A360" s="17" t="s">
        <v>67</v>
      </c>
      <c r="B360" s="66"/>
      <c r="C360" s="74"/>
      <c r="D360" s="16" t="s">
        <v>71</v>
      </c>
      <c r="E360" s="66"/>
      <c r="F360" s="74"/>
      <c r="G360" s="370"/>
      <c r="H360" s="371"/>
    </row>
    <row r="361" spans="1:8" x14ac:dyDescent="0.2">
      <c r="A361" s="76" t="s">
        <v>68</v>
      </c>
      <c r="B361" s="71"/>
      <c r="C361" s="74"/>
      <c r="D361" s="71" t="s">
        <v>72</v>
      </c>
      <c r="E361" s="71"/>
      <c r="F361" s="74"/>
      <c r="G361" s="370"/>
      <c r="H361" s="371"/>
    </row>
    <row r="362" spans="1:8" ht="25.5" x14ac:dyDescent="0.2">
      <c r="A362" s="70" t="s">
        <v>69</v>
      </c>
      <c r="B362" s="71"/>
      <c r="C362" s="74"/>
      <c r="D362" s="71" t="s">
        <v>73</v>
      </c>
      <c r="E362" s="71">
        <v>2</v>
      </c>
      <c r="F362" s="74"/>
      <c r="G362" s="370"/>
      <c r="H362" s="371"/>
    </row>
    <row r="363" spans="1:8" ht="25.5" x14ac:dyDescent="0.2">
      <c r="A363" s="70" t="s">
        <v>70</v>
      </c>
      <c r="B363" s="71">
        <v>3</v>
      </c>
      <c r="C363" s="74"/>
      <c r="D363" s="83" t="s">
        <v>74</v>
      </c>
      <c r="E363" s="71"/>
      <c r="F363" s="74"/>
      <c r="G363" s="370"/>
      <c r="H363" s="371"/>
    </row>
    <row r="364" spans="1:8" x14ac:dyDescent="0.2">
      <c r="A364" s="76"/>
      <c r="B364" s="71"/>
      <c r="C364" s="74"/>
      <c r="D364" s="71" t="s">
        <v>75</v>
      </c>
      <c r="E364" s="71"/>
      <c r="F364" s="74"/>
      <c r="G364" s="370"/>
      <c r="H364" s="371"/>
    </row>
    <row r="365" spans="1:8" x14ac:dyDescent="0.2">
      <c r="A365" s="76"/>
      <c r="B365" s="71"/>
      <c r="C365" s="74"/>
      <c r="D365" s="71" t="s">
        <v>76</v>
      </c>
      <c r="E365" s="71"/>
      <c r="F365" s="74"/>
      <c r="G365" s="370"/>
      <c r="H365" s="371"/>
    </row>
    <row r="366" spans="1:8" x14ac:dyDescent="0.2">
      <c r="A366" s="73"/>
      <c r="B366" s="74"/>
      <c r="C366" s="74"/>
      <c r="D366" s="74"/>
      <c r="E366" s="74"/>
      <c r="F366" s="74"/>
      <c r="G366" s="370"/>
      <c r="H366" s="371"/>
    </row>
    <row r="367" spans="1:8" x14ac:dyDescent="0.2">
      <c r="A367" s="59" t="s">
        <v>77</v>
      </c>
      <c r="B367" s="66"/>
      <c r="C367" s="74"/>
      <c r="D367" s="374"/>
      <c r="E367" s="374"/>
      <c r="F367" s="374"/>
      <c r="G367" s="370"/>
      <c r="H367" s="371"/>
    </row>
    <row r="368" spans="1:8" ht="51" x14ac:dyDescent="0.2">
      <c r="A368" s="17" t="s">
        <v>78</v>
      </c>
      <c r="B368" s="66"/>
      <c r="C368" s="74"/>
      <c r="D368" s="374"/>
      <c r="E368" s="374"/>
      <c r="F368" s="374"/>
      <c r="G368" s="370"/>
      <c r="H368" s="371"/>
    </row>
    <row r="369" spans="1:8" x14ac:dyDescent="0.2">
      <c r="A369" s="76" t="s">
        <v>54</v>
      </c>
      <c r="B369" s="71">
        <v>1</v>
      </c>
      <c r="C369" s="74"/>
      <c r="D369" s="374"/>
      <c r="E369" s="374"/>
      <c r="F369" s="374"/>
      <c r="G369" s="370"/>
      <c r="H369" s="371"/>
    </row>
    <row r="370" spans="1:8" ht="13.5" thickBot="1" x14ac:dyDescent="0.25">
      <c r="A370" s="78" t="s">
        <v>55</v>
      </c>
      <c r="B370" s="79"/>
      <c r="C370" s="80"/>
      <c r="D370" s="375"/>
      <c r="E370" s="375"/>
      <c r="F370" s="375"/>
      <c r="G370" s="372"/>
      <c r="H370" s="373"/>
    </row>
    <row r="371" spans="1:8" ht="15" thickBot="1" x14ac:dyDescent="0.25">
      <c r="A371" s="84" t="str">
        <f>'Aree di rischio '!A50</f>
        <v>C.2.2.2 Rilascio attestati brevetti e marchi</v>
      </c>
      <c r="B371" s="85"/>
      <c r="C371" s="85"/>
      <c r="D371" s="85"/>
      <c r="E371" s="85"/>
      <c r="F371" s="85"/>
      <c r="G371" s="85"/>
      <c r="H371" s="85"/>
    </row>
    <row r="372" spans="1:8" ht="12.75" customHeight="1" x14ac:dyDescent="0.2">
      <c r="A372" s="366" t="s">
        <v>387</v>
      </c>
      <c r="B372" s="367"/>
      <c r="C372" s="64"/>
      <c r="D372" s="368" t="s">
        <v>385</v>
      </c>
      <c r="E372" s="367"/>
      <c r="F372" s="64"/>
      <c r="G372" s="368" t="s">
        <v>386</v>
      </c>
      <c r="H372" s="369"/>
    </row>
    <row r="373" spans="1:8" ht="13.5" thickBot="1" x14ac:dyDescent="0.25">
      <c r="A373" s="376"/>
      <c r="B373" s="377"/>
      <c r="C373" s="65"/>
      <c r="D373" s="377"/>
      <c r="E373" s="377"/>
      <c r="F373" s="65"/>
      <c r="G373" s="377"/>
      <c r="H373" s="378"/>
    </row>
    <row r="374" spans="1:8" x14ac:dyDescent="0.2">
      <c r="A374" s="59" t="s">
        <v>34</v>
      </c>
      <c r="B374" s="66"/>
      <c r="C374" s="67"/>
      <c r="D374" s="60" t="s">
        <v>42</v>
      </c>
      <c r="E374" s="66"/>
      <c r="F374" s="67"/>
      <c r="G374" s="60"/>
      <c r="H374" s="68"/>
    </row>
    <row r="375" spans="1:8" ht="102" x14ac:dyDescent="0.2">
      <c r="A375" s="15" t="s">
        <v>41</v>
      </c>
      <c r="B375" s="66"/>
      <c r="C375" s="67"/>
      <c r="D375" s="69" t="s">
        <v>43</v>
      </c>
      <c r="E375" s="66"/>
      <c r="F375" s="67"/>
      <c r="G375" s="16" t="s">
        <v>79</v>
      </c>
      <c r="H375" s="68"/>
    </row>
    <row r="376" spans="1:8" x14ac:dyDescent="0.2">
      <c r="A376" s="70" t="s">
        <v>35</v>
      </c>
      <c r="B376" s="71"/>
      <c r="C376" s="67"/>
      <c r="D376" s="71" t="s">
        <v>44</v>
      </c>
      <c r="E376" s="71"/>
      <c r="F376" s="67"/>
      <c r="G376" s="71" t="s">
        <v>83</v>
      </c>
      <c r="H376" s="72"/>
    </row>
    <row r="377" spans="1:8" x14ac:dyDescent="0.2">
      <c r="A377" s="70" t="s">
        <v>360</v>
      </c>
      <c r="B377" s="71">
        <v>2</v>
      </c>
      <c r="C377" s="67"/>
      <c r="D377" s="71" t="s">
        <v>45</v>
      </c>
      <c r="E377" s="71"/>
      <c r="F377" s="67"/>
      <c r="G377" s="71" t="s">
        <v>82</v>
      </c>
      <c r="H377" s="72">
        <v>2</v>
      </c>
    </row>
    <row r="378" spans="1:8" x14ac:dyDescent="0.2">
      <c r="A378" s="70" t="s">
        <v>359</v>
      </c>
      <c r="B378" s="71"/>
      <c r="C378" s="67"/>
      <c r="D378" s="71" t="s">
        <v>46</v>
      </c>
      <c r="E378" s="71"/>
      <c r="F378" s="67"/>
      <c r="G378" s="71" t="s">
        <v>81</v>
      </c>
      <c r="H378" s="72"/>
    </row>
    <row r="379" spans="1:8" ht="25.5" x14ac:dyDescent="0.2">
      <c r="A379" s="70" t="s">
        <v>39</v>
      </c>
      <c r="B379" s="71"/>
      <c r="C379" s="67"/>
      <c r="D379" s="71" t="s">
        <v>47</v>
      </c>
      <c r="E379" s="71"/>
      <c r="F379" s="67"/>
      <c r="G379" s="71" t="s">
        <v>113</v>
      </c>
      <c r="H379" s="72"/>
    </row>
    <row r="380" spans="1:8" x14ac:dyDescent="0.2">
      <c r="A380" s="70" t="s">
        <v>38</v>
      </c>
      <c r="B380" s="71"/>
      <c r="C380" s="67"/>
      <c r="D380" s="71" t="s">
        <v>48</v>
      </c>
      <c r="E380" s="71">
        <v>5</v>
      </c>
      <c r="F380" s="67"/>
      <c r="G380" s="71" t="s">
        <v>80</v>
      </c>
      <c r="H380" s="72"/>
    </row>
    <row r="381" spans="1:8" x14ac:dyDescent="0.2">
      <c r="A381" s="73"/>
      <c r="B381" s="74"/>
      <c r="C381" s="74"/>
      <c r="D381" s="74"/>
      <c r="E381" s="74"/>
      <c r="F381" s="74"/>
      <c r="G381" s="74"/>
      <c r="H381" s="75"/>
    </row>
    <row r="382" spans="1:8" x14ac:dyDescent="0.2">
      <c r="A382" s="59" t="s">
        <v>49</v>
      </c>
      <c r="B382" s="66"/>
      <c r="C382" s="74"/>
      <c r="D382" s="60" t="s">
        <v>50</v>
      </c>
      <c r="E382" s="66"/>
      <c r="F382" s="74"/>
      <c r="G382" s="370"/>
      <c r="H382" s="371"/>
    </row>
    <row r="383" spans="1:8" ht="76.5" x14ac:dyDescent="0.2">
      <c r="A383" s="17" t="s">
        <v>51</v>
      </c>
      <c r="B383" s="66"/>
      <c r="C383" s="74"/>
      <c r="D383" s="16" t="s">
        <v>84</v>
      </c>
      <c r="E383" s="66"/>
      <c r="F383" s="74"/>
      <c r="G383" s="370"/>
      <c r="H383" s="371"/>
    </row>
    <row r="384" spans="1:8" x14ac:dyDescent="0.2">
      <c r="A384" s="76" t="s">
        <v>52</v>
      </c>
      <c r="B384" s="71"/>
      <c r="C384" s="74"/>
      <c r="D384" s="71" t="s">
        <v>54</v>
      </c>
      <c r="E384" s="71">
        <v>1</v>
      </c>
      <c r="F384" s="74"/>
      <c r="G384" s="370"/>
      <c r="H384" s="371"/>
    </row>
    <row r="385" spans="1:8" x14ac:dyDescent="0.2">
      <c r="A385" s="76" t="s">
        <v>53</v>
      </c>
      <c r="B385" s="71">
        <v>5</v>
      </c>
      <c r="C385" s="74"/>
      <c r="D385" s="71" t="s">
        <v>55</v>
      </c>
      <c r="E385" s="71"/>
      <c r="F385" s="74"/>
      <c r="G385" s="370"/>
      <c r="H385" s="371"/>
    </row>
    <row r="386" spans="1:8" x14ac:dyDescent="0.2">
      <c r="A386" s="73"/>
      <c r="B386" s="74"/>
      <c r="C386" s="74"/>
      <c r="D386" s="74"/>
      <c r="E386" s="74"/>
      <c r="F386" s="74"/>
      <c r="G386" s="370"/>
      <c r="H386" s="371"/>
    </row>
    <row r="387" spans="1:8" x14ac:dyDescent="0.2">
      <c r="A387" s="59" t="s">
        <v>56</v>
      </c>
      <c r="B387" s="66"/>
      <c r="C387" s="74"/>
      <c r="D387" s="60" t="s">
        <v>57</v>
      </c>
      <c r="E387" s="66"/>
      <c r="F387" s="74"/>
      <c r="G387" s="370"/>
      <c r="H387" s="371"/>
    </row>
    <row r="388" spans="1:8" ht="38.25" x14ac:dyDescent="0.2">
      <c r="A388" s="17" t="s">
        <v>58</v>
      </c>
      <c r="B388" s="66"/>
      <c r="C388" s="74"/>
      <c r="D388" s="16" t="s">
        <v>59</v>
      </c>
      <c r="E388" s="66"/>
      <c r="F388" s="74"/>
      <c r="G388" s="370"/>
      <c r="H388" s="371"/>
    </row>
    <row r="389" spans="1:8" x14ac:dyDescent="0.2">
      <c r="A389" s="76" t="s">
        <v>60</v>
      </c>
      <c r="B389" s="71">
        <v>1</v>
      </c>
      <c r="C389" s="74"/>
      <c r="D389" s="71" t="s">
        <v>54</v>
      </c>
      <c r="E389" s="71">
        <v>0</v>
      </c>
      <c r="F389" s="74"/>
      <c r="G389" s="370"/>
      <c r="H389" s="371"/>
    </row>
    <row r="390" spans="1:8" x14ac:dyDescent="0.2">
      <c r="A390" s="76" t="s">
        <v>110</v>
      </c>
      <c r="B390" s="71"/>
      <c r="C390" s="74"/>
      <c r="D390" s="71" t="s">
        <v>61</v>
      </c>
      <c r="E390" s="71"/>
      <c r="F390" s="74"/>
      <c r="G390" s="370"/>
      <c r="H390" s="371"/>
    </row>
    <row r="391" spans="1:8" x14ac:dyDescent="0.2">
      <c r="A391" s="76" t="s">
        <v>111</v>
      </c>
      <c r="B391" s="71"/>
      <c r="C391" s="74"/>
      <c r="D391" s="71" t="s">
        <v>62</v>
      </c>
      <c r="E391" s="71"/>
      <c r="F391" s="74"/>
      <c r="G391" s="370"/>
      <c r="H391" s="371"/>
    </row>
    <row r="392" spans="1:8" x14ac:dyDescent="0.2">
      <c r="A392" s="76"/>
      <c r="B392" s="71"/>
      <c r="C392" s="74"/>
      <c r="D392" s="71" t="s">
        <v>63</v>
      </c>
      <c r="E392" s="71"/>
      <c r="F392" s="74"/>
      <c r="G392" s="370"/>
      <c r="H392" s="371"/>
    </row>
    <row r="393" spans="1:8" x14ac:dyDescent="0.2">
      <c r="A393" s="76"/>
      <c r="B393" s="71"/>
      <c r="C393" s="74"/>
      <c r="D393" s="71" t="s">
        <v>64</v>
      </c>
      <c r="E393" s="71"/>
      <c r="F393" s="74"/>
      <c r="G393" s="370"/>
      <c r="H393" s="371"/>
    </row>
    <row r="394" spans="1:8" x14ac:dyDescent="0.2">
      <c r="A394" s="76"/>
      <c r="B394" s="71"/>
      <c r="C394" s="74"/>
      <c r="D394" s="77" t="s">
        <v>112</v>
      </c>
      <c r="E394" s="77"/>
      <c r="F394" s="74"/>
      <c r="G394" s="370"/>
      <c r="H394" s="371"/>
    </row>
    <row r="395" spans="1:8" x14ac:dyDescent="0.2">
      <c r="A395" s="73"/>
      <c r="B395" s="74"/>
      <c r="C395" s="74"/>
      <c r="D395" s="74"/>
      <c r="E395" s="74"/>
      <c r="F395" s="74"/>
      <c r="G395" s="370"/>
      <c r="H395" s="371"/>
    </row>
    <row r="396" spans="1:8" x14ac:dyDescent="0.2">
      <c r="A396" s="59" t="s">
        <v>65</v>
      </c>
      <c r="B396" s="66"/>
      <c r="C396" s="74"/>
      <c r="D396" s="60" t="s">
        <v>66</v>
      </c>
      <c r="E396" s="66"/>
      <c r="F396" s="74"/>
      <c r="G396" s="370"/>
      <c r="H396" s="371"/>
    </row>
    <row r="397" spans="1:8" ht="51" x14ac:dyDescent="0.2">
      <c r="A397" s="17" t="s">
        <v>67</v>
      </c>
      <c r="B397" s="66"/>
      <c r="C397" s="74"/>
      <c r="D397" s="16" t="s">
        <v>71</v>
      </c>
      <c r="E397" s="66"/>
      <c r="F397" s="74"/>
      <c r="G397" s="370"/>
      <c r="H397" s="371"/>
    </row>
    <row r="398" spans="1:8" x14ac:dyDescent="0.2">
      <c r="A398" s="76" t="s">
        <v>68</v>
      </c>
      <c r="B398" s="71"/>
      <c r="C398" s="74"/>
      <c r="D398" s="71" t="s">
        <v>72</v>
      </c>
      <c r="E398" s="71"/>
      <c r="F398" s="74"/>
      <c r="G398" s="370"/>
      <c r="H398" s="371"/>
    </row>
    <row r="399" spans="1:8" ht="25.5" x14ac:dyDescent="0.2">
      <c r="A399" s="70" t="s">
        <v>69</v>
      </c>
      <c r="B399" s="71">
        <v>3</v>
      </c>
      <c r="C399" s="74"/>
      <c r="D399" s="71" t="s">
        <v>73</v>
      </c>
      <c r="E399" s="71">
        <v>2</v>
      </c>
      <c r="F399" s="74"/>
      <c r="G399" s="370"/>
      <c r="H399" s="371"/>
    </row>
    <row r="400" spans="1:8" ht="25.5" x14ac:dyDescent="0.2">
      <c r="A400" s="70" t="s">
        <v>70</v>
      </c>
      <c r="B400" s="71"/>
      <c r="C400" s="74"/>
      <c r="D400" s="83" t="s">
        <v>74</v>
      </c>
      <c r="E400" s="71"/>
      <c r="F400" s="74"/>
      <c r="G400" s="370"/>
      <c r="H400" s="371"/>
    </row>
    <row r="401" spans="1:8" x14ac:dyDescent="0.2">
      <c r="A401" s="76"/>
      <c r="B401" s="71"/>
      <c r="C401" s="74"/>
      <c r="D401" s="71" t="s">
        <v>75</v>
      </c>
      <c r="E401" s="71"/>
      <c r="F401" s="74"/>
      <c r="G401" s="370"/>
      <c r="H401" s="371"/>
    </row>
    <row r="402" spans="1:8" x14ac:dyDescent="0.2">
      <c r="A402" s="76"/>
      <c r="B402" s="71"/>
      <c r="C402" s="74"/>
      <c r="D402" s="71" t="s">
        <v>76</v>
      </c>
      <c r="E402" s="71"/>
      <c r="F402" s="74"/>
      <c r="G402" s="370"/>
      <c r="H402" s="371"/>
    </row>
    <row r="403" spans="1:8" x14ac:dyDescent="0.2">
      <c r="A403" s="73"/>
      <c r="B403" s="74"/>
      <c r="C403" s="74"/>
      <c r="D403" s="74"/>
      <c r="E403" s="74"/>
      <c r="F403" s="74"/>
      <c r="G403" s="370"/>
      <c r="H403" s="371"/>
    </row>
    <row r="404" spans="1:8" x14ac:dyDescent="0.2">
      <c r="A404" s="59" t="s">
        <v>77</v>
      </c>
      <c r="B404" s="66"/>
      <c r="C404" s="74"/>
      <c r="D404" s="374"/>
      <c r="E404" s="374"/>
      <c r="F404" s="374"/>
      <c r="G404" s="370"/>
      <c r="H404" s="371"/>
    </row>
    <row r="405" spans="1:8" ht="51" x14ac:dyDescent="0.2">
      <c r="A405" s="17" t="s">
        <v>78</v>
      </c>
      <c r="B405" s="66"/>
      <c r="C405" s="74"/>
      <c r="D405" s="374"/>
      <c r="E405" s="374"/>
      <c r="F405" s="374"/>
      <c r="G405" s="370"/>
      <c r="H405" s="371"/>
    </row>
    <row r="406" spans="1:8" x14ac:dyDescent="0.2">
      <c r="A406" s="76" t="s">
        <v>54</v>
      </c>
      <c r="B406" s="71">
        <v>1</v>
      </c>
      <c r="C406" s="74"/>
      <c r="D406" s="374"/>
      <c r="E406" s="374"/>
      <c r="F406" s="374"/>
      <c r="G406" s="370"/>
      <c r="H406" s="371"/>
    </row>
    <row r="407" spans="1:8" ht="13.5" thickBot="1" x14ac:dyDescent="0.25">
      <c r="A407" s="78" t="s">
        <v>55</v>
      </c>
      <c r="B407" s="79"/>
      <c r="C407" s="80"/>
      <c r="D407" s="375"/>
      <c r="E407" s="375"/>
      <c r="F407" s="375"/>
      <c r="G407" s="372"/>
      <c r="H407" s="373"/>
    </row>
    <row r="408" spans="1:8" ht="15" thickBot="1" x14ac:dyDescent="0.25">
      <c r="A408" s="84" t="str">
        <f>'Aree di rischio '!A52</f>
        <v>C.2.5.1 Attività in materia di metrologia legale</v>
      </c>
      <c r="B408" s="85"/>
      <c r="C408" s="85"/>
      <c r="D408" s="85"/>
      <c r="E408" s="85"/>
      <c r="F408" s="85"/>
      <c r="G408" s="85"/>
      <c r="H408" s="85"/>
    </row>
    <row r="409" spans="1:8" x14ac:dyDescent="0.2">
      <c r="A409" s="366" t="s">
        <v>387</v>
      </c>
      <c r="B409" s="367"/>
      <c r="C409" s="64"/>
      <c r="D409" s="368" t="s">
        <v>385</v>
      </c>
      <c r="E409" s="367"/>
      <c r="F409" s="64"/>
      <c r="G409" s="368" t="s">
        <v>386</v>
      </c>
      <c r="H409" s="369"/>
    </row>
    <row r="410" spans="1:8" ht="13.5" thickBot="1" x14ac:dyDescent="0.25">
      <c r="A410" s="376"/>
      <c r="B410" s="377"/>
      <c r="C410" s="65"/>
      <c r="D410" s="377"/>
      <c r="E410" s="377"/>
      <c r="F410" s="65"/>
      <c r="G410" s="377"/>
      <c r="H410" s="378"/>
    </row>
    <row r="411" spans="1:8" x14ac:dyDescent="0.2">
      <c r="A411" s="59" t="s">
        <v>34</v>
      </c>
      <c r="B411" s="66"/>
      <c r="C411" s="67"/>
      <c r="D411" s="60" t="s">
        <v>42</v>
      </c>
      <c r="E411" s="66"/>
      <c r="F411" s="67"/>
      <c r="G411" s="60"/>
      <c r="H411" s="68"/>
    </row>
    <row r="412" spans="1:8" ht="102" x14ac:dyDescent="0.2">
      <c r="A412" s="15" t="s">
        <v>41</v>
      </c>
      <c r="B412" s="66"/>
      <c r="C412" s="67"/>
      <c r="D412" s="69" t="s">
        <v>43</v>
      </c>
      <c r="E412" s="66"/>
      <c r="F412" s="67"/>
      <c r="G412" s="16" t="s">
        <v>79</v>
      </c>
      <c r="H412" s="68"/>
    </row>
    <row r="413" spans="1:8" x14ac:dyDescent="0.2">
      <c r="A413" s="70" t="s">
        <v>35</v>
      </c>
      <c r="B413" s="71"/>
      <c r="C413" s="67"/>
      <c r="D413" s="71" t="s">
        <v>44</v>
      </c>
      <c r="E413" s="71"/>
      <c r="F413" s="67"/>
      <c r="G413" s="71" t="s">
        <v>83</v>
      </c>
      <c r="H413" s="72"/>
    </row>
    <row r="414" spans="1:8" x14ac:dyDescent="0.2">
      <c r="A414" s="70" t="s">
        <v>36</v>
      </c>
      <c r="B414" s="71">
        <v>2</v>
      </c>
      <c r="C414" s="67"/>
      <c r="D414" s="71" t="s">
        <v>45</v>
      </c>
      <c r="E414" s="71"/>
      <c r="F414" s="67"/>
      <c r="G414" s="71" t="s">
        <v>82</v>
      </c>
      <c r="H414" s="72">
        <v>2</v>
      </c>
    </row>
    <row r="415" spans="1:8" x14ac:dyDescent="0.2">
      <c r="A415" s="70" t="s">
        <v>37</v>
      </c>
      <c r="B415" s="71"/>
      <c r="C415" s="67"/>
      <c r="D415" s="71" t="s">
        <v>46</v>
      </c>
      <c r="E415" s="71"/>
      <c r="F415" s="67"/>
      <c r="G415" s="71" t="s">
        <v>81</v>
      </c>
      <c r="H415" s="72"/>
    </row>
    <row r="416" spans="1:8" ht="25.5" x14ac:dyDescent="0.2">
      <c r="A416" s="70" t="s">
        <v>39</v>
      </c>
      <c r="B416" s="71"/>
      <c r="C416" s="67"/>
      <c r="D416" s="71" t="s">
        <v>47</v>
      </c>
      <c r="E416" s="71">
        <v>4</v>
      </c>
      <c r="F416" s="67"/>
      <c r="G416" s="71" t="s">
        <v>113</v>
      </c>
      <c r="H416" s="72"/>
    </row>
    <row r="417" spans="1:8" x14ac:dyDescent="0.2">
      <c r="A417" s="70" t="s">
        <v>38</v>
      </c>
      <c r="B417" s="71"/>
      <c r="C417" s="67"/>
      <c r="D417" s="71" t="s">
        <v>48</v>
      </c>
      <c r="E417" s="71"/>
      <c r="F417" s="67"/>
      <c r="G417" s="71" t="s">
        <v>80</v>
      </c>
      <c r="H417" s="72"/>
    </row>
    <row r="418" spans="1:8" x14ac:dyDescent="0.2">
      <c r="A418" s="73"/>
      <c r="B418" s="74"/>
      <c r="C418" s="74"/>
      <c r="D418" s="74"/>
      <c r="E418" s="74"/>
      <c r="F418" s="74"/>
      <c r="G418" s="74"/>
      <c r="H418" s="75"/>
    </row>
    <row r="419" spans="1:8" x14ac:dyDescent="0.2">
      <c r="A419" s="59" t="s">
        <v>49</v>
      </c>
      <c r="B419" s="66"/>
      <c r="C419" s="74"/>
      <c r="D419" s="60" t="s">
        <v>50</v>
      </c>
      <c r="E419" s="66"/>
      <c r="F419" s="74"/>
      <c r="G419" s="370"/>
      <c r="H419" s="371"/>
    </row>
    <row r="420" spans="1:8" ht="76.5" x14ac:dyDescent="0.2">
      <c r="A420" s="17" t="s">
        <v>51</v>
      </c>
      <c r="B420" s="66"/>
      <c r="C420" s="74"/>
      <c r="D420" s="16" t="s">
        <v>84</v>
      </c>
      <c r="E420" s="66"/>
      <c r="F420" s="74"/>
      <c r="G420" s="370"/>
      <c r="H420" s="371"/>
    </row>
    <row r="421" spans="1:8" x14ac:dyDescent="0.2">
      <c r="A421" s="76" t="s">
        <v>52</v>
      </c>
      <c r="B421" s="71"/>
      <c r="C421" s="74"/>
      <c r="D421" s="71" t="s">
        <v>54</v>
      </c>
      <c r="E421" s="71">
        <v>1</v>
      </c>
      <c r="F421" s="74"/>
      <c r="G421" s="370"/>
      <c r="H421" s="371"/>
    </row>
    <row r="422" spans="1:8" x14ac:dyDescent="0.2">
      <c r="A422" s="76" t="s">
        <v>53</v>
      </c>
      <c r="B422" s="71">
        <v>5</v>
      </c>
      <c r="C422" s="74"/>
      <c r="D422" s="71" t="s">
        <v>55</v>
      </c>
      <c r="E422" s="71"/>
      <c r="F422" s="74"/>
      <c r="G422" s="370"/>
      <c r="H422" s="371"/>
    </row>
    <row r="423" spans="1:8" x14ac:dyDescent="0.2">
      <c r="A423" s="73"/>
      <c r="B423" s="74"/>
      <c r="C423" s="74"/>
      <c r="D423" s="74"/>
      <c r="E423" s="74"/>
      <c r="F423" s="74"/>
      <c r="G423" s="370"/>
      <c r="H423" s="371"/>
    </row>
    <row r="424" spans="1:8" x14ac:dyDescent="0.2">
      <c r="A424" s="59" t="s">
        <v>56</v>
      </c>
      <c r="B424" s="66"/>
      <c r="C424" s="74"/>
      <c r="D424" s="60" t="s">
        <v>57</v>
      </c>
      <c r="E424" s="66"/>
      <c r="F424" s="74"/>
      <c r="G424" s="370"/>
      <c r="H424" s="371"/>
    </row>
    <row r="425" spans="1:8" ht="38.25" x14ac:dyDescent="0.2">
      <c r="A425" s="17" t="s">
        <v>58</v>
      </c>
      <c r="B425" s="66"/>
      <c r="C425" s="74"/>
      <c r="D425" s="16" t="s">
        <v>59</v>
      </c>
      <c r="E425" s="66"/>
      <c r="F425" s="74"/>
      <c r="G425" s="370"/>
      <c r="H425" s="371"/>
    </row>
    <row r="426" spans="1:8" x14ac:dyDescent="0.2">
      <c r="A426" s="76" t="s">
        <v>60</v>
      </c>
      <c r="B426" s="71">
        <v>1</v>
      </c>
      <c r="C426" s="74"/>
      <c r="D426" s="71" t="s">
        <v>54</v>
      </c>
      <c r="E426" s="71">
        <v>0</v>
      </c>
      <c r="F426" s="74"/>
      <c r="G426" s="370"/>
      <c r="H426" s="371"/>
    </row>
    <row r="427" spans="1:8" x14ac:dyDescent="0.2">
      <c r="A427" s="76" t="s">
        <v>110</v>
      </c>
      <c r="B427" s="71"/>
      <c r="C427" s="74"/>
      <c r="D427" s="71" t="s">
        <v>61</v>
      </c>
      <c r="E427" s="71"/>
      <c r="F427" s="74"/>
      <c r="G427" s="370"/>
      <c r="H427" s="371"/>
    </row>
    <row r="428" spans="1:8" x14ac:dyDescent="0.2">
      <c r="A428" s="76" t="s">
        <v>111</v>
      </c>
      <c r="B428" s="71"/>
      <c r="C428" s="74"/>
      <c r="D428" s="71" t="s">
        <v>62</v>
      </c>
      <c r="E428" s="71"/>
      <c r="F428" s="74"/>
      <c r="G428" s="370"/>
      <c r="H428" s="371"/>
    </row>
    <row r="429" spans="1:8" x14ac:dyDescent="0.2">
      <c r="A429" s="76"/>
      <c r="B429" s="71"/>
      <c r="C429" s="74"/>
      <c r="D429" s="71" t="s">
        <v>63</v>
      </c>
      <c r="E429" s="71"/>
      <c r="F429" s="74"/>
      <c r="G429" s="370"/>
      <c r="H429" s="371"/>
    </row>
    <row r="430" spans="1:8" x14ac:dyDescent="0.2">
      <c r="A430" s="76"/>
      <c r="B430" s="71"/>
      <c r="C430" s="74"/>
      <c r="D430" s="71" t="s">
        <v>64</v>
      </c>
      <c r="E430" s="71"/>
      <c r="F430" s="74"/>
      <c r="G430" s="370"/>
      <c r="H430" s="371"/>
    </row>
    <row r="431" spans="1:8" x14ac:dyDescent="0.2">
      <c r="A431" s="76"/>
      <c r="B431" s="71"/>
      <c r="C431" s="74"/>
      <c r="D431" s="77" t="s">
        <v>112</v>
      </c>
      <c r="E431" s="77"/>
      <c r="F431" s="74"/>
      <c r="G431" s="370"/>
      <c r="H431" s="371"/>
    </row>
    <row r="432" spans="1:8" x14ac:dyDescent="0.2">
      <c r="A432" s="73"/>
      <c r="B432" s="74"/>
      <c r="C432" s="74"/>
      <c r="D432" s="74"/>
      <c r="E432" s="74"/>
      <c r="F432" s="74"/>
      <c r="G432" s="370"/>
      <c r="H432" s="371"/>
    </row>
    <row r="433" spans="1:8" x14ac:dyDescent="0.2">
      <c r="A433" s="59" t="s">
        <v>65</v>
      </c>
      <c r="B433" s="66"/>
      <c r="C433" s="74"/>
      <c r="D433" s="60" t="s">
        <v>66</v>
      </c>
      <c r="E433" s="66"/>
      <c r="F433" s="74"/>
      <c r="G433" s="370"/>
      <c r="H433" s="371"/>
    </row>
    <row r="434" spans="1:8" ht="51" x14ac:dyDescent="0.2">
      <c r="A434" s="17" t="s">
        <v>67</v>
      </c>
      <c r="B434" s="66"/>
      <c r="C434" s="74"/>
      <c r="D434" s="16" t="s">
        <v>71</v>
      </c>
      <c r="E434" s="66"/>
      <c r="F434" s="74"/>
      <c r="G434" s="370"/>
      <c r="H434" s="371"/>
    </row>
    <row r="435" spans="1:8" x14ac:dyDescent="0.2">
      <c r="A435" s="76" t="s">
        <v>68</v>
      </c>
      <c r="B435" s="71"/>
      <c r="C435" s="74"/>
      <c r="D435" s="71" t="s">
        <v>72</v>
      </c>
      <c r="E435" s="71"/>
      <c r="F435" s="74"/>
      <c r="G435" s="370"/>
      <c r="H435" s="371"/>
    </row>
    <row r="436" spans="1:8" ht="25.5" x14ac:dyDescent="0.2">
      <c r="A436" s="70" t="s">
        <v>69</v>
      </c>
      <c r="B436" s="71">
        <v>3</v>
      </c>
      <c r="C436" s="74"/>
      <c r="D436" s="71" t="s">
        <v>73</v>
      </c>
      <c r="E436" s="71">
        <v>2</v>
      </c>
      <c r="F436" s="74"/>
      <c r="G436" s="370"/>
      <c r="H436" s="371"/>
    </row>
    <row r="437" spans="1:8" ht="25.5" x14ac:dyDescent="0.2">
      <c r="A437" s="70" t="s">
        <v>70</v>
      </c>
      <c r="B437" s="71"/>
      <c r="C437" s="74"/>
      <c r="D437" s="83" t="s">
        <v>74</v>
      </c>
      <c r="E437" s="71"/>
      <c r="F437" s="74"/>
      <c r="G437" s="370"/>
      <c r="H437" s="371"/>
    </row>
    <row r="438" spans="1:8" x14ac:dyDescent="0.2">
      <c r="A438" s="76"/>
      <c r="B438" s="71"/>
      <c r="C438" s="74"/>
      <c r="D438" s="71" t="s">
        <v>75</v>
      </c>
      <c r="E438" s="71"/>
      <c r="F438" s="74"/>
      <c r="G438" s="370"/>
      <c r="H438" s="371"/>
    </row>
    <row r="439" spans="1:8" x14ac:dyDescent="0.2">
      <c r="A439" s="76"/>
      <c r="B439" s="71"/>
      <c r="C439" s="74"/>
      <c r="D439" s="71" t="s">
        <v>76</v>
      </c>
      <c r="E439" s="71"/>
      <c r="F439" s="74"/>
      <c r="G439" s="370"/>
      <c r="H439" s="371"/>
    </row>
    <row r="440" spans="1:8" x14ac:dyDescent="0.2">
      <c r="A440" s="73"/>
      <c r="B440" s="74"/>
      <c r="C440" s="74"/>
      <c r="D440" s="74"/>
      <c r="E440" s="74"/>
      <c r="F440" s="74"/>
      <c r="G440" s="370"/>
      <c r="H440" s="371"/>
    </row>
    <row r="441" spans="1:8" x14ac:dyDescent="0.2">
      <c r="A441" s="59" t="s">
        <v>77</v>
      </c>
      <c r="B441" s="66"/>
      <c r="C441" s="74"/>
      <c r="D441" s="374"/>
      <c r="E441" s="374"/>
      <c r="F441" s="374"/>
      <c r="G441" s="370"/>
      <c r="H441" s="371"/>
    </row>
    <row r="442" spans="1:8" ht="51" x14ac:dyDescent="0.2">
      <c r="A442" s="17" t="s">
        <v>78</v>
      </c>
      <c r="B442" s="66"/>
      <c r="C442" s="74"/>
      <c r="D442" s="374"/>
      <c r="E442" s="374"/>
      <c r="F442" s="374"/>
      <c r="G442" s="370"/>
      <c r="H442" s="371"/>
    </row>
    <row r="443" spans="1:8" x14ac:dyDescent="0.2">
      <c r="A443" s="76" t="s">
        <v>54</v>
      </c>
      <c r="B443" s="71">
        <v>1</v>
      </c>
      <c r="C443" s="74"/>
      <c r="D443" s="374"/>
      <c r="E443" s="374"/>
      <c r="F443" s="374"/>
      <c r="G443" s="370"/>
      <c r="H443" s="371"/>
    </row>
    <row r="444" spans="1:8" ht="13.5" thickBot="1" x14ac:dyDescent="0.25">
      <c r="A444" s="78" t="s">
        <v>55</v>
      </c>
      <c r="B444" s="79"/>
      <c r="C444" s="80"/>
      <c r="D444" s="375"/>
      <c r="E444" s="375"/>
      <c r="F444" s="375"/>
      <c r="G444" s="372"/>
      <c r="H444" s="373"/>
    </row>
  </sheetData>
  <mergeCells count="60">
    <mergeCell ref="A409:B410"/>
    <mergeCell ref="D409:E410"/>
    <mergeCell ref="G409:H410"/>
    <mergeCell ref="G419:H444"/>
    <mergeCell ref="D441:F444"/>
    <mergeCell ref="A372:B373"/>
    <mergeCell ref="D372:E373"/>
    <mergeCell ref="G372:H373"/>
    <mergeCell ref="G382:H407"/>
    <mergeCell ref="D404:F407"/>
    <mergeCell ref="A335:B336"/>
    <mergeCell ref="D335:E336"/>
    <mergeCell ref="G335:H336"/>
    <mergeCell ref="G345:H370"/>
    <mergeCell ref="D367:F370"/>
    <mergeCell ref="A298:B299"/>
    <mergeCell ref="D298:E299"/>
    <mergeCell ref="G298:H299"/>
    <mergeCell ref="G308:H333"/>
    <mergeCell ref="D330:F333"/>
    <mergeCell ref="A261:B262"/>
    <mergeCell ref="D261:E262"/>
    <mergeCell ref="G261:H262"/>
    <mergeCell ref="G271:H296"/>
    <mergeCell ref="D293:F296"/>
    <mergeCell ref="A224:B225"/>
    <mergeCell ref="D224:E225"/>
    <mergeCell ref="G224:H225"/>
    <mergeCell ref="G234:H259"/>
    <mergeCell ref="D256:F259"/>
    <mergeCell ref="G197:H222"/>
    <mergeCell ref="D219:F222"/>
    <mergeCell ref="A113:B114"/>
    <mergeCell ref="D113:E114"/>
    <mergeCell ref="G113:H114"/>
    <mergeCell ref="G123:H148"/>
    <mergeCell ref="D145:F148"/>
    <mergeCell ref="A150:B151"/>
    <mergeCell ref="D150:E151"/>
    <mergeCell ref="G150:H151"/>
    <mergeCell ref="G160:H185"/>
    <mergeCell ref="D182:F185"/>
    <mergeCell ref="A187:B188"/>
    <mergeCell ref="D187:E188"/>
    <mergeCell ref="G187:H188"/>
    <mergeCell ref="G86:H111"/>
    <mergeCell ref="D108:F111"/>
    <mergeCell ref="A2:B3"/>
    <mergeCell ref="D2:E3"/>
    <mergeCell ref="G2:H3"/>
    <mergeCell ref="G12:H37"/>
    <mergeCell ref="D34:F37"/>
    <mergeCell ref="A39:B40"/>
    <mergeCell ref="D39:E40"/>
    <mergeCell ref="G39:H40"/>
    <mergeCell ref="G49:H74"/>
    <mergeCell ref="D71:F74"/>
    <mergeCell ref="A76:B77"/>
    <mergeCell ref="D76:E77"/>
    <mergeCell ref="G76:H77"/>
  </mergeCells>
  <pageMargins left="0.55118110236220474" right="0.55118110236220474" top="0.78740157480314965" bottom="0.78740157480314965" header="0.51181102362204722" footer="0.51181102362204722"/>
  <pageSetup paperSize="9" scale="63" orientation="landscape" horizontalDpi="4294967292" verticalDpi="4294967292" r:id="rId1"/>
  <headerFooter>
    <oddHeader>&amp;LAllegato n. 6 al Piano prevenzione corruzione e trasparenza 2020-2022 - CCIAA PN - UD - struttura di Udine</oddHeader>
    <oddFooter>&amp;R&amp;P di &amp;N</oddFooter>
  </headerFooter>
  <rowBreaks count="4" manualBreakCount="4">
    <brk id="37" max="16383" man="1"/>
    <brk id="333" max="7" man="1"/>
    <brk id="370" max="16383" man="1"/>
    <brk id="407" max="16383" man="1"/>
  </row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6"/>
  <sheetViews>
    <sheetView zoomScale="55" zoomScaleNormal="55" zoomScaleSheetLayoutView="55" zoomScalePageLayoutView="90" workbookViewId="0">
      <selection activeCell="B4" sqref="B4:C5"/>
    </sheetView>
  </sheetViews>
  <sheetFormatPr defaultColWidth="10.85546875" defaultRowHeight="20.25" outlineLevelRow="1" x14ac:dyDescent="0.2"/>
  <cols>
    <col min="1" max="1" width="12.42578125" style="1" customWidth="1"/>
    <col min="2" max="2" width="9.85546875" style="1" customWidth="1"/>
    <col min="3" max="3" width="12" style="1" customWidth="1"/>
    <col min="4" max="5" width="28.42578125" style="1" customWidth="1"/>
    <col min="6" max="6" width="40.7109375" style="1" customWidth="1"/>
    <col min="7" max="7" width="34.85546875" style="1" customWidth="1"/>
    <col min="8" max="8" width="32" style="1" customWidth="1"/>
    <col min="9" max="11" width="20.7109375" style="1" customWidth="1"/>
    <col min="12" max="12" width="18.140625" style="1" customWidth="1"/>
    <col min="13" max="13" width="35.7109375" style="1" customWidth="1"/>
    <col min="14" max="14" width="13.7109375" style="38" customWidth="1"/>
    <col min="15" max="16384" width="10.85546875" style="1"/>
  </cols>
  <sheetData>
    <row r="1" spans="1:15" s="38" customFormat="1" ht="18" customHeight="1" x14ac:dyDescent="0.2">
      <c r="A1" s="19" t="s">
        <v>103</v>
      </c>
      <c r="B1" s="19"/>
      <c r="C1" s="19"/>
      <c r="D1" s="19"/>
      <c r="E1" s="19"/>
      <c r="F1" s="19"/>
      <c r="G1" s="31"/>
      <c r="H1" s="31"/>
      <c r="I1" s="31"/>
      <c r="J1" s="31"/>
      <c r="K1" s="31"/>
      <c r="L1" s="31"/>
      <c r="M1" s="31"/>
      <c r="N1" s="31"/>
      <c r="O1" s="31"/>
    </row>
    <row r="2" spans="1:15" s="41" customFormat="1" ht="46.5" customHeight="1" x14ac:dyDescent="0.2">
      <c r="A2" s="379" t="str">
        <f>'Aree di rischio '!A54</f>
        <v>D) Provvedimenti ampliativi della sfera giuridica dei destinatari con effetto economico diretto ed immediato per il destinatario -</v>
      </c>
      <c r="B2" s="379"/>
      <c r="C2" s="379"/>
      <c r="D2" s="379"/>
      <c r="E2" s="379"/>
      <c r="F2" s="379"/>
      <c r="G2" s="40" t="s">
        <v>109</v>
      </c>
      <c r="H2" s="87" t="s">
        <v>128</v>
      </c>
      <c r="I2" s="32"/>
      <c r="J2" s="32"/>
      <c r="K2" s="32"/>
      <c r="L2" s="32"/>
      <c r="M2" s="32"/>
      <c r="N2" s="32"/>
      <c r="O2" s="31"/>
    </row>
    <row r="3" spans="1:15" ht="44.25" customHeight="1" x14ac:dyDescent="0.2">
      <c r="A3" s="348" t="str">
        <f>'Aree di rischio '!A57</f>
        <v>D.01 Erogazione di incentivi, sovvenzioni e contributi finanziari a privati</v>
      </c>
      <c r="B3" s="349"/>
      <c r="C3" s="349"/>
      <c r="D3" s="349"/>
      <c r="E3" s="158"/>
      <c r="F3" s="42"/>
      <c r="G3" s="43" t="str">
        <f>IF(B6=0,"--",IF(C6&lt;10,"Basso",IF(C6&lt;18,"Medio",IF(C6&lt;25.1,"Alto",""))))</f>
        <v>Basso</v>
      </c>
      <c r="H3" s="86">
        <f>C6</f>
        <v>9</v>
      </c>
      <c r="I3" s="25"/>
      <c r="J3" s="25"/>
      <c r="K3" s="25"/>
      <c r="L3" s="25"/>
      <c r="M3" s="25"/>
      <c r="N3" s="25"/>
      <c r="O3" s="31"/>
    </row>
    <row r="4" spans="1:15" ht="63.75" customHeight="1" outlineLevel="1" x14ac:dyDescent="0.2">
      <c r="A4" s="350" t="str">
        <f>A3</f>
        <v>D.01 Erogazione di incentivi, sovvenzioni e contributi finanziari a privati</v>
      </c>
      <c r="B4" s="353" t="s">
        <v>102</v>
      </c>
      <c r="C4" s="354"/>
      <c r="D4" s="14" t="s">
        <v>218</v>
      </c>
      <c r="E4" s="150" t="s">
        <v>217</v>
      </c>
      <c r="F4" s="214" t="s">
        <v>0</v>
      </c>
      <c r="G4" s="357" t="s">
        <v>365</v>
      </c>
      <c r="H4" s="344"/>
      <c r="I4" s="360" t="s">
        <v>366</v>
      </c>
      <c r="J4" s="344"/>
      <c r="K4" s="364" t="s">
        <v>117</v>
      </c>
      <c r="L4" s="364" t="s">
        <v>118</v>
      </c>
      <c r="M4" s="344" t="s">
        <v>101</v>
      </c>
      <c r="N4" s="31"/>
    </row>
    <row r="5" spans="1:15" ht="20.100000000000001" customHeight="1" outlineLevel="1" x14ac:dyDescent="0.2">
      <c r="A5" s="351"/>
      <c r="B5" s="355"/>
      <c r="C5" s="356"/>
      <c r="D5" s="24"/>
      <c r="E5" s="24"/>
      <c r="F5" s="24"/>
      <c r="G5" s="33" t="s">
        <v>1</v>
      </c>
      <c r="H5" s="33" t="s">
        <v>2</v>
      </c>
      <c r="I5" s="33" t="s">
        <v>1</v>
      </c>
      <c r="J5" s="33" t="s">
        <v>2</v>
      </c>
      <c r="K5" s="357"/>
      <c r="L5" s="357"/>
      <c r="M5" s="344"/>
      <c r="N5" s="31"/>
    </row>
    <row r="6" spans="1:15" ht="198.75" customHeight="1" outlineLevel="1" x14ac:dyDescent="0.2">
      <c r="A6" s="351"/>
      <c r="B6" s="191" t="s">
        <v>115</v>
      </c>
      <c r="C6" s="345">
        <f>B7*B10</f>
        <v>9</v>
      </c>
      <c r="D6" s="44" t="s">
        <v>287</v>
      </c>
      <c r="E6" s="44" t="str">
        <f>VLOOKUP(D6,'Catalogo rischi'!$A$93:$B$113,2,FALSE)</f>
        <v>CR.3 Conflitto di interessi</v>
      </c>
      <c r="F6" s="251" t="s">
        <v>610</v>
      </c>
      <c r="G6" s="251" t="s">
        <v>667</v>
      </c>
      <c r="H6" s="44"/>
      <c r="I6" s="44"/>
      <c r="J6" s="44"/>
      <c r="K6" s="380" t="s">
        <v>598</v>
      </c>
      <c r="L6" s="380" t="s">
        <v>597</v>
      </c>
      <c r="M6" s="294" t="s">
        <v>669</v>
      </c>
      <c r="N6" s="31"/>
    </row>
    <row r="7" spans="1:15" ht="205.5" customHeight="1" outlineLevel="1" x14ac:dyDescent="0.2">
      <c r="A7" s="351"/>
      <c r="B7" s="192">
        <f>SUM(D!B6:B37)/5</f>
        <v>4</v>
      </c>
      <c r="C7" s="346"/>
      <c r="D7" s="44" t="s">
        <v>283</v>
      </c>
      <c r="E7" s="44" t="s">
        <v>395</v>
      </c>
      <c r="F7" s="251" t="s">
        <v>610</v>
      </c>
      <c r="G7" s="251" t="s">
        <v>668</v>
      </c>
      <c r="H7" s="44"/>
      <c r="I7" s="44" t="s">
        <v>415</v>
      </c>
      <c r="J7" s="44"/>
      <c r="K7" s="381"/>
      <c r="L7" s="381"/>
      <c r="M7" s="294" t="s">
        <v>670</v>
      </c>
      <c r="N7" s="31"/>
    </row>
    <row r="8" spans="1:15" ht="198.75" customHeight="1" outlineLevel="1" x14ac:dyDescent="0.2">
      <c r="A8" s="351"/>
      <c r="B8" s="198"/>
      <c r="C8" s="346"/>
      <c r="D8" s="44" t="s">
        <v>285</v>
      </c>
      <c r="E8" s="44" t="s">
        <v>396</v>
      </c>
      <c r="F8" s="251" t="s">
        <v>610</v>
      </c>
      <c r="G8" s="251" t="s">
        <v>668</v>
      </c>
      <c r="H8" s="44"/>
      <c r="I8" s="44" t="s">
        <v>334</v>
      </c>
      <c r="J8" s="44"/>
      <c r="K8" s="380" t="s">
        <v>598</v>
      </c>
      <c r="L8" s="380" t="s">
        <v>597</v>
      </c>
      <c r="M8" s="294" t="s">
        <v>670</v>
      </c>
      <c r="N8" s="31"/>
    </row>
    <row r="9" spans="1:15" ht="137.25" customHeight="1" outlineLevel="1" x14ac:dyDescent="0.2">
      <c r="A9" s="351"/>
      <c r="B9" s="198" t="s">
        <v>85</v>
      </c>
      <c r="C9" s="346"/>
      <c r="D9" s="44" t="s">
        <v>288</v>
      </c>
      <c r="E9" s="44" t="s">
        <v>395</v>
      </c>
      <c r="F9" s="251" t="s">
        <v>610</v>
      </c>
      <c r="G9" s="251" t="s">
        <v>668</v>
      </c>
      <c r="H9" s="44"/>
      <c r="I9" s="44"/>
      <c r="J9" s="44"/>
      <c r="K9" s="381"/>
      <c r="L9" s="381"/>
      <c r="M9" s="294" t="s">
        <v>670</v>
      </c>
      <c r="N9" s="31"/>
    </row>
    <row r="10" spans="1:15" ht="202.5" customHeight="1" outlineLevel="1" x14ac:dyDescent="0.2">
      <c r="A10" s="351"/>
      <c r="B10" s="194">
        <f>SUM(D!E6:E32)/4</f>
        <v>2.25</v>
      </c>
      <c r="C10" s="346"/>
      <c r="D10" s="44" t="s">
        <v>282</v>
      </c>
      <c r="E10" s="44" t="s">
        <v>396</v>
      </c>
      <c r="F10" s="251" t="s">
        <v>610</v>
      </c>
      <c r="G10" s="251" t="s">
        <v>668</v>
      </c>
      <c r="H10" s="44"/>
      <c r="I10" s="44" t="s">
        <v>415</v>
      </c>
      <c r="J10" s="44"/>
      <c r="K10" s="251" t="s">
        <v>600</v>
      </c>
      <c r="L10" s="251" t="s">
        <v>599</v>
      </c>
      <c r="M10" s="294" t="s">
        <v>670</v>
      </c>
      <c r="N10" s="31"/>
    </row>
    <row r="11" spans="1:15" ht="18" customHeight="1" outlineLevel="1" x14ac:dyDescent="0.2">
      <c r="A11" s="351"/>
      <c r="B11" s="199"/>
      <c r="C11" s="346"/>
      <c r="D11" s="44"/>
      <c r="E11" s="44"/>
      <c r="F11" s="44"/>
      <c r="G11" s="44"/>
      <c r="H11" s="44"/>
      <c r="I11" s="44"/>
      <c r="J11" s="44"/>
      <c r="K11" s="44"/>
      <c r="L11" s="44"/>
      <c r="M11" s="8"/>
      <c r="N11" s="31"/>
    </row>
    <row r="12" spans="1:15" ht="18" customHeight="1" outlineLevel="1" x14ac:dyDescent="0.2">
      <c r="A12" s="351"/>
      <c r="B12" s="199" t="s">
        <v>86</v>
      </c>
      <c r="C12" s="346"/>
      <c r="D12" s="44"/>
      <c r="E12" s="44"/>
      <c r="F12" s="44"/>
      <c r="G12" s="44"/>
      <c r="H12" s="44"/>
      <c r="I12" s="44"/>
      <c r="J12" s="44"/>
      <c r="K12" s="44"/>
      <c r="L12" s="44"/>
      <c r="M12" s="8"/>
      <c r="N12" s="31"/>
    </row>
    <row r="13" spans="1:15" ht="18" customHeight="1" outlineLevel="1" x14ac:dyDescent="0.2">
      <c r="A13" s="351"/>
      <c r="B13" s="193">
        <f>SUM(D!H6:H10)</f>
        <v>1</v>
      </c>
      <c r="C13" s="346"/>
      <c r="D13" s="44"/>
      <c r="E13" s="44"/>
      <c r="F13" s="44"/>
      <c r="G13" s="44"/>
      <c r="H13" s="44"/>
      <c r="I13" s="44"/>
      <c r="J13" s="44"/>
      <c r="K13" s="44"/>
      <c r="L13" s="44"/>
      <c r="M13" s="8"/>
      <c r="N13" s="31"/>
    </row>
    <row r="14" spans="1:15" ht="18" customHeight="1" outlineLevel="1" x14ac:dyDescent="0.2">
      <c r="A14" s="351"/>
      <c r="B14" s="61"/>
      <c r="C14" s="346"/>
      <c r="D14" s="44"/>
      <c r="E14" s="44"/>
      <c r="F14" s="44"/>
      <c r="G14" s="44"/>
      <c r="H14" s="44"/>
      <c r="I14" s="44"/>
      <c r="J14" s="44"/>
      <c r="K14" s="44"/>
      <c r="L14" s="44"/>
      <c r="M14" s="8"/>
      <c r="N14" s="31"/>
    </row>
    <row r="15" spans="1:15" ht="18" customHeight="1" outlineLevel="1" x14ac:dyDescent="0.2">
      <c r="A15" s="352"/>
      <c r="B15" s="62"/>
      <c r="C15" s="347"/>
      <c r="D15" s="44"/>
      <c r="E15" s="44"/>
      <c r="F15" s="44"/>
      <c r="G15" s="44"/>
      <c r="H15" s="44"/>
      <c r="I15" s="44"/>
      <c r="J15" s="44"/>
      <c r="K15" s="44"/>
      <c r="L15" s="44"/>
      <c r="M15" s="8"/>
      <c r="N15" s="31"/>
    </row>
    <row r="16" spans="1:15" x14ac:dyDescent="0.2">
      <c r="A16" s="25"/>
      <c r="B16" s="25"/>
      <c r="C16" s="25"/>
      <c r="D16" s="25"/>
      <c r="E16" s="25"/>
      <c r="F16" s="25"/>
      <c r="G16" s="25"/>
      <c r="H16" s="25"/>
      <c r="I16" s="25"/>
      <c r="J16" s="25"/>
      <c r="K16" s="25"/>
      <c r="L16" s="25"/>
      <c r="M16" s="25"/>
      <c r="N16" s="25"/>
      <c r="O16" s="31"/>
    </row>
  </sheetData>
  <mergeCells count="14">
    <mergeCell ref="M4:M5"/>
    <mergeCell ref="K4:K5"/>
    <mergeCell ref="L4:L5"/>
    <mergeCell ref="K6:K7"/>
    <mergeCell ref="L6:L7"/>
    <mergeCell ref="K8:K9"/>
    <mergeCell ref="L8:L9"/>
    <mergeCell ref="A2:F2"/>
    <mergeCell ref="C6:C15"/>
    <mergeCell ref="A4:A15"/>
    <mergeCell ref="I4:J4"/>
    <mergeCell ref="G4:H4"/>
    <mergeCell ref="B4:C5"/>
    <mergeCell ref="A3:D3"/>
  </mergeCells>
  <conditionalFormatting sqref="H3">
    <cfRule type="iconSet" priority="2">
      <iconSet reverse="1">
        <cfvo type="percent" val="0"/>
        <cfvo type="num" val="10"/>
        <cfvo type="num" val="18"/>
      </iconSet>
    </cfRule>
  </conditionalFormatting>
  <pageMargins left="0.55118110236220474" right="0.55118110236220474" top="0.78740157480314965" bottom="0.78740157480314965" header="0.51181102362204722" footer="0.51181102362204722"/>
  <pageSetup paperSize="9" scale="39" orientation="landscape" horizontalDpi="4294967292" verticalDpi="4294967292" r:id="rId1"/>
  <headerFooter>
    <oddHeader>&amp;LAllegato n. 6 al Piano prevenzione corruzione e trasparenza 2020-2022 - CCIAA PN - UD  - struttura di Udine</oddHeader>
    <oddFooter>&amp;R&amp;P di &amp;N</oddFooter>
  </headerFooter>
  <legacyDrawing r:id="rId2"/>
  <extLst>
    <ext xmlns:x14="http://schemas.microsoft.com/office/spreadsheetml/2009/9/main" uri="{CCE6A557-97BC-4b89-ADB6-D9C93CAAB3DF}">
      <x14:dataValidations xmlns:xm="http://schemas.microsoft.com/office/excel/2006/main" disablePrompts="1" count="4">
        <x14:dataValidation type="list" showInputMessage="1" showErrorMessage="1">
          <x14:formula1>
            <xm:f>Misure!$C$8:$C$27</xm:f>
          </x14:formula1>
          <xm:sqref>H6</xm:sqref>
        </x14:dataValidation>
        <x14:dataValidation type="list" showInputMessage="1" showErrorMessage="1">
          <x14:formula1>
            <xm:f>Misure!$E$8:$E$12</xm:f>
          </x14:formula1>
          <xm:sqref>I6</xm:sqref>
        </x14:dataValidation>
        <x14:dataValidation type="list" allowBlank="1" showInputMessage="1" showErrorMessage="1">
          <x14:formula1>
            <xm:f>Misure!$G$8:$G$14</xm:f>
          </x14:formula1>
          <xm:sqref>J6</xm:sqref>
        </x14:dataValidation>
        <x14:dataValidation type="list" allowBlank="1" showInputMessage="1" showErrorMessage="1">
          <x14:formula1>
            <xm:f>'Catalogo rischi'!$A$93:$A$113</xm:f>
          </x14:formula1>
          <xm:sqref>D6</xm:sqref>
        </x14:dataValidation>
      </x14:dataValidations>
    </ex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90" zoomScaleNormal="90" workbookViewId="0">
      <selection activeCell="A5" sqref="A5"/>
    </sheetView>
  </sheetViews>
  <sheetFormatPr defaultColWidth="11.42578125" defaultRowHeight="12.75" x14ac:dyDescent="0.2"/>
  <cols>
    <col min="1" max="1" width="66.7109375" customWidth="1"/>
    <col min="2" max="2" width="2.28515625" bestFit="1" customWidth="1"/>
    <col min="3" max="3" width="2.140625" customWidth="1"/>
    <col min="4" max="4" width="56.7109375" customWidth="1"/>
    <col min="5" max="5" width="2.28515625" bestFit="1" customWidth="1"/>
    <col min="6" max="6" width="2.140625" customWidth="1"/>
    <col min="7" max="7" width="56.7109375" customWidth="1"/>
    <col min="8" max="8" width="2.28515625" bestFit="1" customWidth="1"/>
  </cols>
  <sheetData>
    <row r="1" spans="1:8" ht="15" thickBot="1" x14ac:dyDescent="0.25">
      <c r="A1" s="81" t="str">
        <f>'Aree di rischio '!A57</f>
        <v>D.01 Erogazione di incentivi, sovvenzioni e contributi finanziari a privati</v>
      </c>
      <c r="B1" s="63"/>
      <c r="C1" s="63"/>
      <c r="D1" s="63"/>
      <c r="E1" s="63"/>
      <c r="F1" s="63"/>
      <c r="G1" s="63"/>
      <c r="H1" s="63"/>
    </row>
    <row r="2" spans="1:8" ht="12.75" customHeight="1" x14ac:dyDescent="0.2">
      <c r="A2" s="366" t="s">
        <v>387</v>
      </c>
      <c r="B2" s="367"/>
      <c r="C2" s="64"/>
      <c r="D2" s="368" t="s">
        <v>385</v>
      </c>
      <c r="E2" s="367"/>
      <c r="F2" s="64"/>
      <c r="G2" s="368" t="s">
        <v>386</v>
      </c>
      <c r="H2" s="369"/>
    </row>
    <row r="3" spans="1:8" ht="13.5" thickBot="1" x14ac:dyDescent="0.25">
      <c r="A3" s="376"/>
      <c r="B3" s="377"/>
      <c r="C3" s="65"/>
      <c r="D3" s="377"/>
      <c r="E3" s="377"/>
      <c r="F3" s="65"/>
      <c r="G3" s="377"/>
      <c r="H3" s="378"/>
    </row>
    <row r="4" spans="1:8" x14ac:dyDescent="0.2">
      <c r="A4" s="59" t="s">
        <v>34</v>
      </c>
      <c r="B4" s="66"/>
      <c r="C4" s="67"/>
      <c r="D4" s="60" t="s">
        <v>42</v>
      </c>
      <c r="E4" s="66"/>
      <c r="F4" s="67"/>
      <c r="G4" s="60"/>
      <c r="H4" s="68"/>
    </row>
    <row r="5" spans="1:8" ht="102" x14ac:dyDescent="0.2">
      <c r="A5" s="15" t="s">
        <v>41</v>
      </c>
      <c r="B5" s="66"/>
      <c r="C5" s="67"/>
      <c r="D5" s="69" t="s">
        <v>43</v>
      </c>
      <c r="E5" s="66"/>
      <c r="F5" s="67"/>
      <c r="G5" s="16" t="s">
        <v>79</v>
      </c>
      <c r="H5" s="68"/>
    </row>
    <row r="6" spans="1:8" x14ac:dyDescent="0.2">
      <c r="A6" s="70" t="s">
        <v>35</v>
      </c>
      <c r="B6" s="71"/>
      <c r="C6" s="67"/>
      <c r="D6" s="71" t="s">
        <v>44</v>
      </c>
      <c r="E6" s="71"/>
      <c r="F6" s="67"/>
      <c r="G6" s="71" t="s">
        <v>83</v>
      </c>
      <c r="H6" s="72">
        <v>1</v>
      </c>
    </row>
    <row r="7" spans="1:8" x14ac:dyDescent="0.2">
      <c r="A7" s="70" t="s">
        <v>36</v>
      </c>
      <c r="B7" s="71">
        <v>2</v>
      </c>
      <c r="C7" s="67"/>
      <c r="D7" s="71" t="s">
        <v>45</v>
      </c>
      <c r="E7" s="71"/>
      <c r="F7" s="67"/>
      <c r="G7" s="71" t="s">
        <v>82</v>
      </c>
      <c r="H7" s="72"/>
    </row>
    <row r="8" spans="1:8" x14ac:dyDescent="0.2">
      <c r="A8" s="70" t="s">
        <v>37</v>
      </c>
      <c r="B8" s="71"/>
      <c r="C8" s="67"/>
      <c r="D8" s="71" t="s">
        <v>46</v>
      </c>
      <c r="E8" s="71">
        <v>3</v>
      </c>
      <c r="F8" s="67"/>
      <c r="G8" s="71" t="s">
        <v>81</v>
      </c>
      <c r="H8" s="72"/>
    </row>
    <row r="9" spans="1:8" ht="25.5" x14ac:dyDescent="0.2">
      <c r="A9" s="70" t="s">
        <v>39</v>
      </c>
      <c r="B9" s="71"/>
      <c r="C9" s="67"/>
      <c r="D9" s="71" t="s">
        <v>47</v>
      </c>
      <c r="E9" s="71"/>
      <c r="F9" s="67"/>
      <c r="G9" s="71" t="s">
        <v>113</v>
      </c>
      <c r="H9" s="72"/>
    </row>
    <row r="10" spans="1:8" x14ac:dyDescent="0.2">
      <c r="A10" s="70" t="s">
        <v>38</v>
      </c>
      <c r="B10" s="71"/>
      <c r="C10" s="67"/>
      <c r="D10" s="71" t="s">
        <v>48</v>
      </c>
      <c r="E10" s="71"/>
      <c r="F10" s="67"/>
      <c r="G10" s="71" t="s">
        <v>80</v>
      </c>
      <c r="H10" s="72"/>
    </row>
    <row r="11" spans="1:8" x14ac:dyDescent="0.2">
      <c r="A11" s="73"/>
      <c r="B11" s="74"/>
      <c r="C11" s="74"/>
      <c r="D11" s="74"/>
      <c r="E11" s="74"/>
      <c r="F11" s="74"/>
      <c r="G11" s="74"/>
      <c r="H11" s="75"/>
    </row>
    <row r="12" spans="1:8" x14ac:dyDescent="0.2">
      <c r="A12" s="59" t="s">
        <v>49</v>
      </c>
      <c r="B12" s="66"/>
      <c r="C12" s="74"/>
      <c r="D12" s="60" t="s">
        <v>50</v>
      </c>
      <c r="E12" s="66"/>
      <c r="F12" s="74"/>
      <c r="G12" s="370"/>
      <c r="H12" s="371"/>
    </row>
    <row r="13" spans="1:8" ht="76.5" x14ac:dyDescent="0.2">
      <c r="A13" s="17" t="s">
        <v>51</v>
      </c>
      <c r="B13" s="66"/>
      <c r="C13" s="74"/>
      <c r="D13" s="16" t="s">
        <v>84</v>
      </c>
      <c r="E13" s="66"/>
      <c r="F13" s="74"/>
      <c r="G13" s="370"/>
      <c r="H13" s="371"/>
    </row>
    <row r="14" spans="1:8" x14ac:dyDescent="0.2">
      <c r="A14" s="76" t="s">
        <v>52</v>
      </c>
      <c r="B14" s="71"/>
      <c r="C14" s="74"/>
      <c r="D14" s="71" t="s">
        <v>54</v>
      </c>
      <c r="E14" s="71">
        <v>1</v>
      </c>
      <c r="F14" s="74"/>
      <c r="G14" s="370"/>
      <c r="H14" s="371"/>
    </row>
    <row r="15" spans="1:8" x14ac:dyDescent="0.2">
      <c r="A15" s="76" t="s">
        <v>53</v>
      </c>
      <c r="B15" s="71">
        <v>5</v>
      </c>
      <c r="C15" s="74"/>
      <c r="D15" s="71" t="s">
        <v>55</v>
      </c>
      <c r="E15" s="71"/>
      <c r="F15" s="74"/>
      <c r="G15" s="370"/>
      <c r="H15" s="371"/>
    </row>
    <row r="16" spans="1:8" x14ac:dyDescent="0.2">
      <c r="A16" s="73"/>
      <c r="B16" s="74"/>
      <c r="C16" s="74"/>
      <c r="D16" s="74"/>
      <c r="E16" s="74"/>
      <c r="F16" s="74"/>
      <c r="G16" s="370"/>
      <c r="H16" s="371"/>
    </row>
    <row r="17" spans="1:8" x14ac:dyDescent="0.2">
      <c r="A17" s="59" t="s">
        <v>56</v>
      </c>
      <c r="B17" s="66"/>
      <c r="C17" s="74"/>
      <c r="D17" s="60" t="s">
        <v>57</v>
      </c>
      <c r="E17" s="66"/>
      <c r="F17" s="74"/>
      <c r="G17" s="370"/>
      <c r="H17" s="371"/>
    </row>
    <row r="18" spans="1:8" ht="38.25" x14ac:dyDescent="0.2">
      <c r="A18" s="17" t="s">
        <v>58</v>
      </c>
      <c r="B18" s="66"/>
      <c r="C18" s="74"/>
      <c r="D18" s="16" t="s">
        <v>59</v>
      </c>
      <c r="E18" s="66"/>
      <c r="F18" s="74"/>
      <c r="G18" s="370"/>
      <c r="H18" s="371"/>
    </row>
    <row r="19" spans="1:8" x14ac:dyDescent="0.2">
      <c r="A19" s="76" t="s">
        <v>60</v>
      </c>
      <c r="B19" s="71"/>
      <c r="C19" s="74"/>
      <c r="D19" s="71" t="s">
        <v>54</v>
      </c>
      <c r="E19" s="71">
        <v>0</v>
      </c>
      <c r="F19" s="74"/>
      <c r="G19" s="370"/>
      <c r="H19" s="371"/>
    </row>
    <row r="20" spans="1:8" x14ac:dyDescent="0.2">
      <c r="A20" s="76" t="s">
        <v>110</v>
      </c>
      <c r="B20" s="71">
        <v>3</v>
      </c>
      <c r="C20" s="74"/>
      <c r="D20" s="71" t="s">
        <v>61</v>
      </c>
      <c r="E20" s="71"/>
      <c r="F20" s="74"/>
      <c r="G20" s="370"/>
      <c r="H20" s="371"/>
    </row>
    <row r="21" spans="1:8" x14ac:dyDescent="0.2">
      <c r="A21" s="76" t="s">
        <v>111</v>
      </c>
      <c r="B21" s="71"/>
      <c r="C21" s="74"/>
      <c r="D21" s="71" t="s">
        <v>62</v>
      </c>
      <c r="E21" s="71"/>
      <c r="F21" s="74"/>
      <c r="G21" s="370"/>
      <c r="H21" s="371"/>
    </row>
    <row r="22" spans="1:8" x14ac:dyDescent="0.2">
      <c r="A22" s="76"/>
      <c r="B22" s="71"/>
      <c r="C22" s="74"/>
      <c r="D22" s="71" t="s">
        <v>63</v>
      </c>
      <c r="E22" s="71"/>
      <c r="F22" s="74"/>
      <c r="G22" s="370"/>
      <c r="H22" s="371"/>
    </row>
    <row r="23" spans="1:8" x14ac:dyDescent="0.2">
      <c r="A23" s="76"/>
      <c r="B23" s="71"/>
      <c r="C23" s="74"/>
      <c r="D23" s="71" t="s">
        <v>64</v>
      </c>
      <c r="E23" s="71"/>
      <c r="F23" s="74"/>
      <c r="G23" s="370"/>
      <c r="H23" s="371"/>
    </row>
    <row r="24" spans="1:8" x14ac:dyDescent="0.2">
      <c r="A24" s="76"/>
      <c r="B24" s="71"/>
      <c r="C24" s="74"/>
      <c r="D24" s="77" t="s">
        <v>112</v>
      </c>
      <c r="E24" s="77"/>
      <c r="F24" s="74"/>
      <c r="G24" s="370"/>
      <c r="H24" s="371"/>
    </row>
    <row r="25" spans="1:8" x14ac:dyDescent="0.2">
      <c r="A25" s="73"/>
      <c r="B25" s="74"/>
      <c r="C25" s="74"/>
      <c r="D25" s="74"/>
      <c r="E25" s="74"/>
      <c r="F25" s="74"/>
      <c r="G25" s="370"/>
      <c r="H25" s="371"/>
    </row>
    <row r="26" spans="1:8" x14ac:dyDescent="0.2">
      <c r="A26" s="59" t="s">
        <v>65</v>
      </c>
      <c r="B26" s="66"/>
      <c r="C26" s="74"/>
      <c r="D26" s="60" t="s">
        <v>66</v>
      </c>
      <c r="E26" s="66"/>
      <c r="F26" s="74"/>
      <c r="G26" s="370"/>
      <c r="H26" s="371"/>
    </row>
    <row r="27" spans="1:8" ht="51" x14ac:dyDescent="0.2">
      <c r="A27" s="17" t="s">
        <v>67</v>
      </c>
      <c r="B27" s="66"/>
      <c r="C27" s="74"/>
      <c r="D27" s="16" t="s">
        <v>71</v>
      </c>
      <c r="E27" s="66"/>
      <c r="F27" s="74"/>
      <c r="G27" s="370"/>
      <c r="H27" s="371"/>
    </row>
    <row r="28" spans="1:8" x14ac:dyDescent="0.2">
      <c r="A28" s="76" t="s">
        <v>68</v>
      </c>
      <c r="B28" s="71"/>
      <c r="C28" s="74"/>
      <c r="D28" s="71" t="s">
        <v>72</v>
      </c>
      <c r="E28" s="71"/>
      <c r="F28" s="74"/>
      <c r="G28" s="370"/>
      <c r="H28" s="371"/>
    </row>
    <row r="29" spans="1:8" ht="25.5" x14ac:dyDescent="0.2">
      <c r="A29" s="70" t="s">
        <v>69</v>
      </c>
      <c r="B29" s="71"/>
      <c r="C29" s="74"/>
      <c r="D29" s="71" t="s">
        <v>73</v>
      </c>
      <c r="E29" s="71"/>
      <c r="F29" s="74"/>
      <c r="G29" s="370"/>
      <c r="H29" s="371"/>
    </row>
    <row r="30" spans="1:8" ht="25.5" x14ac:dyDescent="0.2">
      <c r="A30" s="70" t="s">
        <v>70</v>
      </c>
      <c r="B30" s="71">
        <v>5</v>
      </c>
      <c r="C30" s="74"/>
      <c r="D30" s="83" t="s">
        <v>74</v>
      </c>
      <c r="E30" s="71"/>
      <c r="F30" s="74"/>
      <c r="G30" s="370"/>
      <c r="H30" s="371"/>
    </row>
    <row r="31" spans="1:8" x14ac:dyDescent="0.2">
      <c r="A31" s="76"/>
      <c r="B31" s="71"/>
      <c r="C31" s="74"/>
      <c r="D31" s="71" t="s">
        <v>75</v>
      </c>
      <c r="E31" s="71"/>
      <c r="F31" s="74"/>
      <c r="G31" s="370"/>
      <c r="H31" s="371"/>
    </row>
    <row r="32" spans="1:8" x14ac:dyDescent="0.2">
      <c r="A32" s="76"/>
      <c r="B32" s="71"/>
      <c r="C32" s="74"/>
      <c r="D32" s="71" t="s">
        <v>76</v>
      </c>
      <c r="E32" s="71">
        <v>5</v>
      </c>
      <c r="F32" s="74"/>
      <c r="G32" s="370"/>
      <c r="H32" s="371"/>
    </row>
    <row r="33" spans="1:8" x14ac:dyDescent="0.2">
      <c r="A33" s="73"/>
      <c r="B33" s="74"/>
      <c r="C33" s="74"/>
      <c r="D33" s="74"/>
      <c r="E33" s="74"/>
      <c r="F33" s="74"/>
      <c r="G33" s="370"/>
      <c r="H33" s="371"/>
    </row>
    <row r="34" spans="1:8" x14ac:dyDescent="0.2">
      <c r="A34" s="59" t="s">
        <v>77</v>
      </c>
      <c r="B34" s="66"/>
      <c r="C34" s="74"/>
      <c r="D34" s="374"/>
      <c r="E34" s="374"/>
      <c r="F34" s="374"/>
      <c r="G34" s="370"/>
      <c r="H34" s="371"/>
    </row>
    <row r="35" spans="1:8" ht="51" x14ac:dyDescent="0.2">
      <c r="A35" s="17" t="s">
        <v>78</v>
      </c>
      <c r="B35" s="66"/>
      <c r="C35" s="74"/>
      <c r="D35" s="374"/>
      <c r="E35" s="374"/>
      <c r="F35" s="374"/>
      <c r="G35" s="370"/>
      <c r="H35" s="371"/>
    </row>
    <row r="36" spans="1:8" x14ac:dyDescent="0.2">
      <c r="A36" s="76" t="s">
        <v>54</v>
      </c>
      <c r="B36" s="71"/>
      <c r="C36" s="74"/>
      <c r="D36" s="374"/>
      <c r="E36" s="374"/>
      <c r="F36" s="374"/>
      <c r="G36" s="370"/>
      <c r="H36" s="371"/>
    </row>
    <row r="37" spans="1:8" ht="13.5" thickBot="1" x14ac:dyDescent="0.25">
      <c r="A37" s="78" t="s">
        <v>55</v>
      </c>
      <c r="B37" s="79">
        <v>5</v>
      </c>
      <c r="C37" s="80"/>
      <c r="D37" s="375"/>
      <c r="E37" s="375"/>
      <c r="F37" s="375"/>
      <c r="G37" s="372"/>
      <c r="H37" s="373"/>
    </row>
  </sheetData>
  <mergeCells count="5">
    <mergeCell ref="A2:B3"/>
    <mergeCell ref="D2:E3"/>
    <mergeCell ref="G2:H3"/>
    <mergeCell ref="G12:H37"/>
    <mergeCell ref="D34:F37"/>
  </mergeCells>
  <pageMargins left="0.55118110236220474" right="0.55118110236220474" top="0.78740157480314965" bottom="0.78740157480314965" header="0.51181102362204722" footer="0.51181102362204722"/>
  <pageSetup paperSize="9" scale="64" orientation="landscape" horizontalDpi="4294967292" verticalDpi="4294967292" r:id="rId1"/>
  <headerFooter>
    <oddHeader>&amp;LAllegato n. 6 al Piano prevenzione corruzione e trasparenza 2020-2022 - CCIAA PN - UD - struttura di Udine</oddHeader>
    <oddFooter>&amp;R&amp;P di &amp;N</oddFoot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01"/>
  <sheetViews>
    <sheetView zoomScale="55" zoomScaleNormal="55" zoomScaleSheetLayoutView="40" zoomScalePageLayoutView="90" workbookViewId="0">
      <selection activeCell="M6" sqref="M6"/>
    </sheetView>
  </sheetViews>
  <sheetFormatPr defaultColWidth="10.85546875" defaultRowHeight="20.25" outlineLevelRow="1" x14ac:dyDescent="0.2"/>
  <cols>
    <col min="1" max="1" width="12.42578125" style="1" customWidth="1"/>
    <col min="2" max="2" width="9.85546875" style="1" customWidth="1"/>
    <col min="3" max="3" width="12" style="1" customWidth="1"/>
    <col min="4" max="5" width="28.42578125" style="1" customWidth="1"/>
    <col min="6" max="6" width="40.7109375" style="1" customWidth="1"/>
    <col min="7" max="7" width="34.85546875" style="1" customWidth="1"/>
    <col min="8" max="8" width="32" style="1" customWidth="1"/>
    <col min="9" max="12" width="20.7109375" style="1" customWidth="1"/>
    <col min="13" max="13" width="38.42578125" style="1" customWidth="1"/>
    <col min="14" max="14" width="22" style="1" customWidth="1"/>
    <col min="15" max="15" width="3.28515625" style="38" customWidth="1"/>
    <col min="16" max="16384" width="10.85546875" style="1"/>
  </cols>
  <sheetData>
    <row r="1" spans="1:15" s="38" customFormat="1" ht="18" customHeight="1" x14ac:dyDescent="0.2">
      <c r="A1" s="164" t="s">
        <v>251</v>
      </c>
      <c r="B1" s="19"/>
      <c r="C1" s="19"/>
      <c r="D1" s="19"/>
      <c r="E1" s="19"/>
      <c r="F1" s="19"/>
      <c r="G1" s="31"/>
      <c r="H1" s="31"/>
      <c r="I1" s="31"/>
      <c r="J1" s="31"/>
      <c r="K1" s="31"/>
      <c r="L1" s="31"/>
      <c r="M1" s="31"/>
      <c r="N1" s="31"/>
      <c r="O1" s="31"/>
    </row>
    <row r="2" spans="1:15" s="41" customFormat="1" ht="36.950000000000003" customHeight="1" x14ac:dyDescent="0.2">
      <c r="A2" s="382" t="str">
        <f>'Aree di rischio '!A61</f>
        <v>E) Sorveglianza e controlli</v>
      </c>
      <c r="B2" s="382"/>
      <c r="C2" s="382"/>
      <c r="D2" s="382"/>
      <c r="E2" s="382"/>
      <c r="F2" s="382"/>
      <c r="G2" s="40" t="s">
        <v>109</v>
      </c>
      <c r="H2" s="87" t="s">
        <v>128</v>
      </c>
      <c r="I2" s="32"/>
      <c r="J2" s="32"/>
      <c r="K2" s="32"/>
      <c r="L2" s="32"/>
      <c r="M2" s="32"/>
      <c r="N2" s="32"/>
      <c r="O2" s="31"/>
    </row>
    <row r="3" spans="1:15" ht="34.5" customHeight="1" x14ac:dyDescent="0.2">
      <c r="A3" s="348" t="str">
        <f>'Aree di rischio '!A64</f>
        <v>C.2.5.2 Attività di sorveglianza e vigilanza in materia di metrologia legale</v>
      </c>
      <c r="B3" s="349"/>
      <c r="C3" s="349"/>
      <c r="D3" s="349"/>
      <c r="E3" s="158"/>
      <c r="F3" s="42"/>
      <c r="G3" s="43" t="str">
        <f>IF(B6=0,"--",IF(C6&lt;10,"Basso",IF(C6&lt;18,"Medio",IF(C6&lt;25.1,"Alto",""))))</f>
        <v>Basso</v>
      </c>
      <c r="H3" s="86">
        <f>C6</f>
        <v>4.2</v>
      </c>
      <c r="I3" s="25"/>
      <c r="J3" s="25"/>
      <c r="K3" s="25"/>
      <c r="L3" s="25"/>
      <c r="M3" s="25"/>
      <c r="N3" s="25"/>
      <c r="O3" s="31"/>
    </row>
    <row r="4" spans="1:15" ht="51" customHeight="1" outlineLevel="1" x14ac:dyDescent="0.2">
      <c r="A4" s="350" t="str">
        <f>A3</f>
        <v>C.2.5.2 Attività di sorveglianza e vigilanza in materia di metrologia legale</v>
      </c>
      <c r="B4" s="353" t="s">
        <v>102</v>
      </c>
      <c r="C4" s="354"/>
      <c r="D4" s="14" t="s">
        <v>218</v>
      </c>
      <c r="E4" s="150" t="s">
        <v>217</v>
      </c>
      <c r="F4" s="214" t="s">
        <v>0</v>
      </c>
      <c r="G4" s="357" t="s">
        <v>365</v>
      </c>
      <c r="H4" s="344"/>
      <c r="I4" s="360" t="s">
        <v>366</v>
      </c>
      <c r="J4" s="344"/>
      <c r="K4" s="364" t="s">
        <v>117</v>
      </c>
      <c r="L4" s="364" t="s">
        <v>118</v>
      </c>
      <c r="M4" s="344" t="s">
        <v>101</v>
      </c>
      <c r="N4" s="31"/>
      <c r="O4" s="1"/>
    </row>
    <row r="5" spans="1:15" ht="20.100000000000001" customHeight="1" outlineLevel="1" x14ac:dyDescent="0.2">
      <c r="A5" s="351"/>
      <c r="B5" s="355"/>
      <c r="C5" s="356"/>
      <c r="D5" s="24"/>
      <c r="E5" s="24"/>
      <c r="F5" s="24"/>
      <c r="G5" s="33" t="s">
        <v>1</v>
      </c>
      <c r="H5" s="33" t="s">
        <v>2</v>
      </c>
      <c r="I5" s="33" t="s">
        <v>1</v>
      </c>
      <c r="J5" s="33" t="s">
        <v>2</v>
      </c>
      <c r="K5" s="357"/>
      <c r="L5" s="357"/>
      <c r="M5" s="344"/>
      <c r="N5" s="31"/>
      <c r="O5" s="1"/>
    </row>
    <row r="6" spans="1:15" ht="183.75" customHeight="1" outlineLevel="1" x14ac:dyDescent="0.2">
      <c r="A6" s="351"/>
      <c r="B6" s="191" t="s">
        <v>115</v>
      </c>
      <c r="C6" s="345">
        <f>B7*B10</f>
        <v>4.2</v>
      </c>
      <c r="D6" s="44" t="s">
        <v>306</v>
      </c>
      <c r="E6" s="44" t="str">
        <f>VLOOKUP(D6,'Catalogo rischi'!$A$116:$B$125,2,FALSE)</f>
        <v>CR.1 Pilotamento delle procedure</v>
      </c>
      <c r="F6" s="251" t="s">
        <v>610</v>
      </c>
      <c r="G6" s="44" t="s">
        <v>397</v>
      </c>
      <c r="H6" s="44"/>
      <c r="I6" s="44" t="s">
        <v>334</v>
      </c>
      <c r="J6" s="44"/>
      <c r="K6" s="251" t="s">
        <v>595</v>
      </c>
      <c r="L6" s="251" t="s">
        <v>594</v>
      </c>
      <c r="M6" s="294" t="s">
        <v>671</v>
      </c>
      <c r="N6" s="31"/>
      <c r="O6" s="1"/>
    </row>
    <row r="7" spans="1:15" ht="18" customHeight="1" outlineLevel="1" x14ac:dyDescent="0.2">
      <c r="A7" s="351"/>
      <c r="B7" s="192">
        <f>SUM(E!B6:B37)/5</f>
        <v>2.4</v>
      </c>
      <c r="C7" s="346"/>
      <c r="D7" s="44"/>
      <c r="E7" s="44"/>
      <c r="F7" s="44"/>
      <c r="G7" s="44"/>
      <c r="H7" s="44"/>
      <c r="I7" s="44"/>
      <c r="J7" s="44"/>
      <c r="K7" s="44"/>
      <c r="L7" s="142"/>
      <c r="M7" s="82"/>
      <c r="N7" s="31"/>
      <c r="O7" s="1"/>
    </row>
    <row r="8" spans="1:15" ht="18" customHeight="1" outlineLevel="1" x14ac:dyDescent="0.2">
      <c r="A8" s="351"/>
      <c r="B8" s="198"/>
      <c r="C8" s="346"/>
      <c r="D8" s="44"/>
      <c r="E8" s="44"/>
      <c r="F8" s="44"/>
      <c r="G8" s="44"/>
      <c r="H8" s="44"/>
      <c r="I8" s="44"/>
      <c r="J8" s="44"/>
      <c r="K8" s="44"/>
      <c r="L8" s="142"/>
      <c r="M8" s="8"/>
      <c r="N8" s="31"/>
      <c r="O8" s="1"/>
    </row>
    <row r="9" spans="1:15" ht="18" customHeight="1" outlineLevel="1" x14ac:dyDescent="0.2">
      <c r="A9" s="351"/>
      <c r="B9" s="198" t="s">
        <v>85</v>
      </c>
      <c r="C9" s="346"/>
      <c r="D9" s="44"/>
      <c r="E9" s="44"/>
      <c r="F9" s="44"/>
      <c r="G9" s="44"/>
      <c r="H9" s="44"/>
      <c r="I9" s="44"/>
      <c r="J9" s="44"/>
      <c r="K9" s="142"/>
      <c r="L9" s="142"/>
      <c r="M9" s="8"/>
      <c r="N9" s="31"/>
      <c r="O9" s="1"/>
    </row>
    <row r="10" spans="1:15" ht="18" customHeight="1" outlineLevel="1" x14ac:dyDescent="0.2">
      <c r="A10" s="351"/>
      <c r="B10" s="194">
        <f>SUM(E!E6:E32)/4</f>
        <v>1.75</v>
      </c>
      <c r="C10" s="346"/>
      <c r="D10" s="44"/>
      <c r="E10" s="44"/>
      <c r="F10" s="44"/>
      <c r="G10" s="44"/>
      <c r="H10" s="44"/>
      <c r="I10" s="44"/>
      <c r="J10" s="44"/>
      <c r="K10" s="142"/>
      <c r="L10" s="142"/>
      <c r="M10" s="8"/>
      <c r="N10" s="31"/>
      <c r="O10" s="1"/>
    </row>
    <row r="11" spans="1:15" ht="18" customHeight="1" outlineLevel="1" x14ac:dyDescent="0.2">
      <c r="A11" s="351"/>
      <c r="B11" s="199"/>
      <c r="C11" s="346"/>
      <c r="D11" s="44"/>
      <c r="E11" s="44"/>
      <c r="F11" s="44"/>
      <c r="G11" s="44"/>
      <c r="H11" s="44"/>
      <c r="I11" s="44"/>
      <c r="J11" s="44"/>
      <c r="K11" s="44"/>
      <c r="L11" s="44"/>
      <c r="M11" s="8"/>
      <c r="N11" s="31"/>
      <c r="O11" s="1"/>
    </row>
    <row r="12" spans="1:15" ht="18" customHeight="1" outlineLevel="1" x14ac:dyDescent="0.2">
      <c r="A12" s="351"/>
      <c r="B12" s="199" t="s">
        <v>86</v>
      </c>
      <c r="C12" s="346"/>
      <c r="D12" s="44"/>
      <c r="E12" s="44"/>
      <c r="F12" s="44"/>
      <c r="G12" s="44"/>
      <c r="H12" s="44"/>
      <c r="I12" s="44"/>
      <c r="J12" s="44"/>
      <c r="K12" s="44"/>
      <c r="L12" s="44"/>
      <c r="M12" s="8"/>
      <c r="N12" s="31"/>
      <c r="O12" s="1"/>
    </row>
    <row r="13" spans="1:15" ht="18" customHeight="1" outlineLevel="1" x14ac:dyDescent="0.2">
      <c r="A13" s="351"/>
      <c r="B13" s="193">
        <f>SUM(E!H6:H10)</f>
        <v>2</v>
      </c>
      <c r="C13" s="346"/>
      <c r="D13" s="44"/>
      <c r="E13" s="44"/>
      <c r="F13" s="44"/>
      <c r="G13" s="44"/>
      <c r="H13" s="44"/>
      <c r="I13" s="44"/>
      <c r="J13" s="44"/>
      <c r="K13" s="44"/>
      <c r="L13" s="44"/>
      <c r="M13" s="8"/>
      <c r="N13" s="31"/>
      <c r="O13" s="1"/>
    </row>
    <row r="14" spans="1:15" ht="18" customHeight="1" outlineLevel="1" x14ac:dyDescent="0.2">
      <c r="A14" s="351"/>
      <c r="B14" s="61"/>
      <c r="C14" s="346"/>
      <c r="D14" s="44"/>
      <c r="E14" s="44"/>
      <c r="F14" s="44"/>
      <c r="G14" s="44"/>
      <c r="H14" s="44"/>
      <c r="I14" s="44"/>
      <c r="J14" s="44"/>
      <c r="K14" s="44"/>
      <c r="L14" s="44"/>
      <c r="M14" s="8"/>
      <c r="N14" s="31"/>
      <c r="O14" s="1"/>
    </row>
    <row r="15" spans="1:15" ht="18" customHeight="1" outlineLevel="1" x14ac:dyDescent="0.2">
      <c r="A15" s="352"/>
      <c r="B15" s="159"/>
      <c r="C15" s="347"/>
      <c r="D15" s="44"/>
      <c r="E15" s="44"/>
      <c r="F15" s="44"/>
      <c r="G15" s="44"/>
      <c r="H15" s="44"/>
      <c r="I15" s="44"/>
      <c r="J15" s="44"/>
      <c r="K15" s="44"/>
      <c r="L15" s="44"/>
      <c r="M15" s="8"/>
      <c r="N15" s="31"/>
      <c r="O15" s="1"/>
    </row>
    <row r="16" spans="1:15" x14ac:dyDescent="0.2">
      <c r="A16" s="25"/>
      <c r="B16" s="25"/>
      <c r="C16" s="25"/>
      <c r="D16" s="25"/>
      <c r="E16" s="25"/>
      <c r="F16" s="25"/>
      <c r="G16" s="25"/>
      <c r="H16" s="25"/>
      <c r="I16" s="25"/>
      <c r="J16" s="25"/>
      <c r="K16" s="25"/>
      <c r="L16" s="25"/>
      <c r="M16" s="25"/>
      <c r="N16" s="25"/>
      <c r="O16" s="31"/>
    </row>
    <row r="17" spans="1:15" ht="51" customHeight="1" x14ac:dyDescent="0.2">
      <c r="A17" s="348" t="str">
        <f>'Aree di rischio '!A66</f>
        <v>C.2.7.1 Sicurezza e conformità prodotti</v>
      </c>
      <c r="B17" s="349"/>
      <c r="C17" s="349"/>
      <c r="D17" s="349"/>
      <c r="E17" s="158"/>
      <c r="F17" s="42"/>
      <c r="G17" s="43" t="str">
        <f>IF(B20=0,"--",IF(C20&lt;10,"Basso",IF(C20&lt;18,"Medio",IF(C20&lt;25.1,"Alto",""))))</f>
        <v>Basso</v>
      </c>
      <c r="H17" s="86">
        <f>C20</f>
        <v>4.2</v>
      </c>
      <c r="I17" s="25"/>
      <c r="J17" s="25"/>
      <c r="K17" s="25"/>
      <c r="L17" s="25"/>
      <c r="M17" s="25"/>
      <c r="N17" s="25"/>
      <c r="O17" s="31"/>
    </row>
    <row r="18" spans="1:15" ht="51" customHeight="1" outlineLevel="1" x14ac:dyDescent="0.2">
      <c r="A18" s="350" t="str">
        <f>A17</f>
        <v>C.2.7.1 Sicurezza e conformità prodotti</v>
      </c>
      <c r="B18" s="353" t="s">
        <v>102</v>
      </c>
      <c r="C18" s="354"/>
      <c r="D18" s="14" t="s">
        <v>218</v>
      </c>
      <c r="E18" s="150" t="s">
        <v>217</v>
      </c>
      <c r="F18" s="214" t="s">
        <v>0</v>
      </c>
      <c r="G18" s="357" t="s">
        <v>365</v>
      </c>
      <c r="H18" s="344"/>
      <c r="I18" s="360" t="s">
        <v>366</v>
      </c>
      <c r="J18" s="344"/>
      <c r="K18" s="364" t="s">
        <v>117</v>
      </c>
      <c r="L18" s="364" t="s">
        <v>118</v>
      </c>
      <c r="M18" s="344" t="s">
        <v>101</v>
      </c>
      <c r="N18" s="31"/>
      <c r="O18" s="1"/>
    </row>
    <row r="19" spans="1:15" ht="20.100000000000001" customHeight="1" outlineLevel="1" x14ac:dyDescent="0.2">
      <c r="A19" s="351"/>
      <c r="B19" s="355"/>
      <c r="C19" s="356"/>
      <c r="D19" s="24"/>
      <c r="E19" s="24"/>
      <c r="F19" s="24"/>
      <c r="G19" s="33" t="s">
        <v>1</v>
      </c>
      <c r="H19" s="33" t="s">
        <v>2</v>
      </c>
      <c r="I19" s="33" t="s">
        <v>1</v>
      </c>
      <c r="J19" s="33" t="s">
        <v>2</v>
      </c>
      <c r="K19" s="357"/>
      <c r="L19" s="357"/>
      <c r="M19" s="344"/>
      <c r="N19" s="31"/>
      <c r="O19" s="1"/>
    </row>
    <row r="20" spans="1:15" ht="176.25" customHeight="1" outlineLevel="1" x14ac:dyDescent="0.2">
      <c r="A20" s="351"/>
      <c r="B20" s="191" t="s">
        <v>115</v>
      </c>
      <c r="C20" s="345">
        <f>B21*B24</f>
        <v>4.2</v>
      </c>
      <c r="D20" s="44" t="s">
        <v>304</v>
      </c>
      <c r="E20" s="44" t="str">
        <f>VLOOKUP(D20,'Catalogo rischi'!$A$116:$B$125,2,FALSE)</f>
        <v>CR.6 Uso improprio o distorto della discrezionalità</v>
      </c>
      <c r="F20" s="251" t="s">
        <v>610</v>
      </c>
      <c r="G20" s="44" t="s">
        <v>397</v>
      </c>
      <c r="H20" s="44"/>
      <c r="I20" s="44"/>
      <c r="J20" s="44"/>
      <c r="K20" s="251" t="s">
        <v>595</v>
      </c>
      <c r="L20" s="251" t="s">
        <v>594</v>
      </c>
      <c r="M20" s="294" t="s">
        <v>672</v>
      </c>
      <c r="N20" s="31"/>
      <c r="O20" s="1"/>
    </row>
    <row r="21" spans="1:15" ht="18" customHeight="1" outlineLevel="1" x14ac:dyDescent="0.2">
      <c r="A21" s="351"/>
      <c r="B21" s="192">
        <f>SUM(E!B43:B74)/5</f>
        <v>2.4</v>
      </c>
      <c r="C21" s="346"/>
      <c r="D21" s="44"/>
      <c r="E21" s="44"/>
      <c r="F21" s="44"/>
      <c r="G21" s="44"/>
      <c r="H21" s="44"/>
      <c r="I21" s="44"/>
      <c r="J21" s="44"/>
      <c r="K21" s="44"/>
      <c r="L21" s="44"/>
      <c r="M21" s="8"/>
      <c r="N21" s="31"/>
      <c r="O21" s="1"/>
    </row>
    <row r="22" spans="1:15" ht="18" customHeight="1" outlineLevel="1" x14ac:dyDescent="0.2">
      <c r="A22" s="351"/>
      <c r="B22" s="198"/>
      <c r="C22" s="346"/>
      <c r="D22" s="44"/>
      <c r="E22" s="44"/>
      <c r="F22" s="44"/>
      <c r="G22" s="44"/>
      <c r="H22" s="44"/>
      <c r="I22" s="44"/>
      <c r="J22" s="44"/>
      <c r="K22" s="44"/>
      <c r="L22" s="44"/>
      <c r="M22" s="8"/>
      <c r="N22" s="31"/>
      <c r="O22" s="1"/>
    </row>
    <row r="23" spans="1:15" ht="18" customHeight="1" outlineLevel="1" x14ac:dyDescent="0.2">
      <c r="A23" s="351"/>
      <c r="B23" s="198" t="s">
        <v>85</v>
      </c>
      <c r="C23" s="346"/>
      <c r="D23" s="44"/>
      <c r="E23" s="44"/>
      <c r="F23" s="44"/>
      <c r="G23" s="44"/>
      <c r="H23" s="44"/>
      <c r="I23" s="44"/>
      <c r="J23" s="44"/>
      <c r="K23" s="44"/>
      <c r="L23" s="44"/>
      <c r="M23" s="8"/>
      <c r="N23" s="31"/>
      <c r="O23" s="1"/>
    </row>
    <row r="24" spans="1:15" ht="18" customHeight="1" outlineLevel="1" x14ac:dyDescent="0.2">
      <c r="A24" s="351"/>
      <c r="B24" s="194">
        <f>SUM(E!E43:E69)/4</f>
        <v>1.75</v>
      </c>
      <c r="C24" s="346"/>
      <c r="D24" s="44"/>
      <c r="E24" s="44"/>
      <c r="F24" s="44"/>
      <c r="G24" s="44"/>
      <c r="H24" s="44"/>
      <c r="I24" s="44"/>
      <c r="J24" s="44"/>
      <c r="K24" s="44"/>
      <c r="L24" s="44"/>
      <c r="M24" s="8"/>
      <c r="N24" s="31"/>
      <c r="O24" s="1"/>
    </row>
    <row r="25" spans="1:15" ht="18" customHeight="1" outlineLevel="1" x14ac:dyDescent="0.2">
      <c r="A25" s="351"/>
      <c r="B25" s="199"/>
      <c r="C25" s="346"/>
      <c r="D25" s="44"/>
      <c r="E25" s="44"/>
      <c r="F25" s="44"/>
      <c r="G25" s="44"/>
      <c r="H25" s="44"/>
      <c r="I25" s="44"/>
      <c r="J25" s="44"/>
      <c r="K25" s="44"/>
      <c r="L25" s="44"/>
      <c r="M25" s="8"/>
      <c r="N25" s="31"/>
      <c r="O25" s="1"/>
    </row>
    <row r="26" spans="1:15" ht="18" customHeight="1" outlineLevel="1" x14ac:dyDescent="0.2">
      <c r="A26" s="351"/>
      <c r="B26" s="199" t="s">
        <v>86</v>
      </c>
      <c r="C26" s="346"/>
      <c r="D26" s="44"/>
      <c r="E26" s="44"/>
      <c r="F26" s="44"/>
      <c r="G26" s="44"/>
      <c r="H26" s="44"/>
      <c r="I26" s="44"/>
      <c r="J26" s="44"/>
      <c r="K26" s="44"/>
      <c r="L26" s="44"/>
      <c r="M26" s="8"/>
      <c r="N26" s="31"/>
      <c r="O26" s="1"/>
    </row>
    <row r="27" spans="1:15" ht="18" customHeight="1" outlineLevel="1" x14ac:dyDescent="0.2">
      <c r="A27" s="351"/>
      <c r="B27" s="193">
        <f>SUM(E!H43:H47)</f>
        <v>0</v>
      </c>
      <c r="C27" s="346"/>
      <c r="D27" s="44"/>
      <c r="E27" s="44"/>
      <c r="F27" s="44"/>
      <c r="G27" s="44"/>
      <c r="H27" s="44"/>
      <c r="I27" s="44"/>
      <c r="J27" s="44"/>
      <c r="K27" s="44"/>
      <c r="L27" s="44"/>
      <c r="M27" s="8"/>
      <c r="N27" s="31"/>
      <c r="O27" s="1"/>
    </row>
    <row r="28" spans="1:15" ht="18" customHeight="1" outlineLevel="1" x14ac:dyDescent="0.2">
      <c r="A28" s="351"/>
      <c r="B28" s="61"/>
      <c r="C28" s="346"/>
      <c r="D28" s="44"/>
      <c r="E28" s="44"/>
      <c r="F28" s="44"/>
      <c r="G28" s="44"/>
      <c r="H28" s="44"/>
      <c r="I28" s="44"/>
      <c r="J28" s="44"/>
      <c r="K28" s="44"/>
      <c r="L28" s="44"/>
      <c r="M28" s="8"/>
      <c r="N28" s="31"/>
      <c r="O28" s="1"/>
    </row>
    <row r="29" spans="1:15" ht="18" customHeight="1" outlineLevel="1" x14ac:dyDescent="0.2">
      <c r="A29" s="352"/>
      <c r="B29" s="159"/>
      <c r="C29" s="347"/>
      <c r="D29" s="44"/>
      <c r="E29" s="44"/>
      <c r="F29" s="44"/>
      <c r="G29" s="44"/>
      <c r="H29" s="44"/>
      <c r="I29" s="44"/>
      <c r="J29" s="44"/>
      <c r="K29" s="44"/>
      <c r="L29" s="44"/>
      <c r="M29" s="8"/>
      <c r="N29" s="31"/>
      <c r="O29" s="1"/>
    </row>
    <row r="30" spans="1:15" x14ac:dyDescent="0.2">
      <c r="A30" s="25"/>
      <c r="B30" s="25"/>
      <c r="C30" s="25"/>
      <c r="D30" s="25"/>
      <c r="E30" s="25"/>
      <c r="F30" s="25"/>
      <c r="G30" s="25"/>
      <c r="H30" s="25"/>
      <c r="I30" s="25"/>
      <c r="J30" s="25"/>
      <c r="K30" s="25"/>
      <c r="L30" s="25"/>
      <c r="M30" s="25"/>
      <c r="N30" s="25"/>
      <c r="O30" s="31"/>
    </row>
    <row r="31" spans="1:15" x14ac:dyDescent="0.2">
      <c r="A31" s="25"/>
      <c r="B31" s="25"/>
      <c r="C31" s="25"/>
      <c r="D31" s="25"/>
      <c r="E31" s="25"/>
      <c r="F31" s="25"/>
      <c r="G31" s="25"/>
      <c r="H31" s="25"/>
      <c r="I31" s="25"/>
      <c r="J31" s="25"/>
      <c r="K31" s="25"/>
      <c r="L31" s="25"/>
      <c r="M31" s="25"/>
      <c r="N31" s="25"/>
      <c r="O31" s="31"/>
    </row>
    <row r="32" spans="1:15" ht="20.25" customHeight="1" x14ac:dyDescent="0.2">
      <c r="A32" s="348" t="str">
        <f>'Aree di rischio '!A67</f>
        <v>C.2.7.3 Regolamentazione del mercato</v>
      </c>
      <c r="B32" s="349"/>
      <c r="C32" s="349"/>
      <c r="D32" s="349"/>
      <c r="E32" s="158"/>
      <c r="F32" s="42"/>
      <c r="G32" s="43" t="str">
        <f>IF(B35=0,"--",IF(C35&lt;10,"Basso",IF(C35&lt;18,"Medio",IF(C35&lt;25.1,"Alto",""))))</f>
        <v>Basso</v>
      </c>
      <c r="H32" s="86">
        <f>C35</f>
        <v>2.4</v>
      </c>
      <c r="I32" s="25"/>
      <c r="J32" s="25"/>
      <c r="K32" s="25"/>
      <c r="L32" s="25"/>
      <c r="M32" s="25"/>
      <c r="N32" s="25"/>
      <c r="O32" s="31"/>
    </row>
    <row r="33" spans="1:15" ht="51" customHeight="1" outlineLevel="1" x14ac:dyDescent="0.2">
      <c r="A33" s="350" t="str">
        <f>A32</f>
        <v>C.2.7.3 Regolamentazione del mercato</v>
      </c>
      <c r="B33" s="353" t="s">
        <v>102</v>
      </c>
      <c r="C33" s="354"/>
      <c r="D33" s="14" t="s">
        <v>218</v>
      </c>
      <c r="E33" s="150" t="s">
        <v>217</v>
      </c>
      <c r="F33" s="214" t="s">
        <v>0</v>
      </c>
      <c r="G33" s="357" t="s">
        <v>365</v>
      </c>
      <c r="H33" s="344"/>
      <c r="I33" s="360" t="s">
        <v>366</v>
      </c>
      <c r="J33" s="344"/>
      <c r="K33" s="364" t="s">
        <v>117</v>
      </c>
      <c r="L33" s="364" t="s">
        <v>118</v>
      </c>
      <c r="M33" s="344" t="s">
        <v>101</v>
      </c>
      <c r="N33" s="31"/>
      <c r="O33" s="1"/>
    </row>
    <row r="34" spans="1:15" ht="20.100000000000001" customHeight="1" outlineLevel="1" x14ac:dyDescent="0.2">
      <c r="A34" s="351"/>
      <c r="B34" s="355"/>
      <c r="C34" s="356"/>
      <c r="D34" s="24"/>
      <c r="E34" s="24"/>
      <c r="F34" s="24"/>
      <c r="G34" s="33" t="s">
        <v>1</v>
      </c>
      <c r="H34" s="33" t="s">
        <v>2</v>
      </c>
      <c r="I34" s="33" t="s">
        <v>1</v>
      </c>
      <c r="J34" s="33" t="s">
        <v>2</v>
      </c>
      <c r="K34" s="357"/>
      <c r="L34" s="357"/>
      <c r="M34" s="344"/>
      <c r="N34" s="31"/>
      <c r="O34" s="1"/>
    </row>
    <row r="35" spans="1:15" ht="131.25" customHeight="1" outlineLevel="1" x14ac:dyDescent="0.2">
      <c r="A35" s="351"/>
      <c r="B35" s="191" t="s">
        <v>115</v>
      </c>
      <c r="C35" s="345">
        <f>B36*B39</f>
        <v>2.4</v>
      </c>
      <c r="D35" s="44" t="s">
        <v>303</v>
      </c>
      <c r="E35" s="44" t="str">
        <f>VLOOKUP(D35,'Catalogo rischi'!$A$116:$B$125,2,FALSE)</f>
        <v>CR.6 Uso improprio o distorto della discrezionalità</v>
      </c>
      <c r="F35" s="251" t="s">
        <v>610</v>
      </c>
      <c r="G35" s="44" t="s">
        <v>336</v>
      </c>
      <c r="H35" s="44"/>
      <c r="I35" s="44"/>
      <c r="J35" s="44"/>
      <c r="K35" s="251" t="s">
        <v>595</v>
      </c>
      <c r="L35" s="251" t="s">
        <v>594</v>
      </c>
      <c r="M35" s="294" t="s">
        <v>673</v>
      </c>
      <c r="N35" s="31"/>
      <c r="O35" s="1"/>
    </row>
    <row r="36" spans="1:15" ht="18" customHeight="1" outlineLevel="1" x14ac:dyDescent="0.2">
      <c r="A36" s="351"/>
      <c r="B36" s="192">
        <f>SUM(E!B80:B111)/5</f>
        <v>2.4</v>
      </c>
      <c r="C36" s="346"/>
      <c r="D36" s="44"/>
      <c r="E36" s="44"/>
      <c r="F36" s="44"/>
      <c r="G36" s="44"/>
      <c r="H36" s="44"/>
      <c r="I36" s="44"/>
      <c r="J36" s="44"/>
      <c r="K36" s="44"/>
      <c r="L36" s="44"/>
      <c r="M36" s="8"/>
      <c r="N36" s="31"/>
      <c r="O36" s="1"/>
    </row>
    <row r="37" spans="1:15" ht="18" customHeight="1" outlineLevel="1" x14ac:dyDescent="0.2">
      <c r="A37" s="351"/>
      <c r="B37" s="198"/>
      <c r="C37" s="346"/>
      <c r="D37" s="44"/>
      <c r="E37" s="44"/>
      <c r="F37" s="44"/>
      <c r="G37" s="44"/>
      <c r="H37" s="44"/>
      <c r="I37" s="44"/>
      <c r="J37" s="44"/>
      <c r="K37" s="44"/>
      <c r="L37" s="44"/>
      <c r="M37" s="8"/>
      <c r="N37" s="31"/>
      <c r="O37" s="1"/>
    </row>
    <row r="38" spans="1:15" ht="18" customHeight="1" outlineLevel="1" x14ac:dyDescent="0.2">
      <c r="A38" s="351"/>
      <c r="B38" s="198" t="s">
        <v>85</v>
      </c>
      <c r="C38" s="346"/>
      <c r="D38" s="44"/>
      <c r="E38" s="44"/>
      <c r="F38" s="44"/>
      <c r="G38" s="44"/>
      <c r="H38" s="44"/>
      <c r="I38" s="44"/>
      <c r="J38" s="44"/>
      <c r="K38" s="44"/>
      <c r="L38" s="44"/>
      <c r="M38" s="8"/>
      <c r="N38" s="31"/>
      <c r="O38" s="1"/>
    </row>
    <row r="39" spans="1:15" ht="18" customHeight="1" outlineLevel="1" x14ac:dyDescent="0.2">
      <c r="A39" s="351"/>
      <c r="B39" s="194">
        <f>SUM(E!E80:E106)/4</f>
        <v>1</v>
      </c>
      <c r="C39" s="346"/>
      <c r="D39" s="44"/>
      <c r="E39" s="44"/>
      <c r="F39" s="44"/>
      <c r="G39" s="44"/>
      <c r="H39" s="44"/>
      <c r="I39" s="44"/>
      <c r="J39" s="44"/>
      <c r="K39" s="44"/>
      <c r="L39" s="44"/>
      <c r="M39" s="8"/>
      <c r="N39" s="31"/>
      <c r="O39" s="1"/>
    </row>
    <row r="40" spans="1:15" ht="18" customHeight="1" outlineLevel="1" x14ac:dyDescent="0.2">
      <c r="A40" s="351"/>
      <c r="B40" s="199"/>
      <c r="C40" s="346"/>
      <c r="D40" s="44"/>
      <c r="E40" s="44"/>
      <c r="F40" s="44"/>
      <c r="G40" s="44"/>
      <c r="H40" s="44"/>
      <c r="I40" s="44"/>
      <c r="J40" s="44"/>
      <c r="K40" s="44"/>
      <c r="L40" s="44"/>
      <c r="M40" s="8"/>
      <c r="N40" s="31"/>
      <c r="O40" s="1"/>
    </row>
    <row r="41" spans="1:15" ht="18" customHeight="1" outlineLevel="1" x14ac:dyDescent="0.2">
      <c r="A41" s="351"/>
      <c r="B41" s="199" t="s">
        <v>86</v>
      </c>
      <c r="C41" s="346"/>
      <c r="D41" s="44"/>
      <c r="E41" s="44"/>
      <c r="F41" s="44"/>
      <c r="G41" s="44"/>
      <c r="H41" s="44"/>
      <c r="I41" s="44"/>
      <c r="J41" s="44"/>
      <c r="K41" s="44"/>
      <c r="L41" s="44"/>
      <c r="M41" s="8"/>
      <c r="N41" s="31"/>
      <c r="O41" s="1"/>
    </row>
    <row r="42" spans="1:15" ht="18" customHeight="1" outlineLevel="1" x14ac:dyDescent="0.2">
      <c r="A42" s="351"/>
      <c r="B42" s="193">
        <f>SUM(E!H80:H84)</f>
        <v>2</v>
      </c>
      <c r="C42" s="346"/>
      <c r="D42" s="44"/>
      <c r="E42" s="44"/>
      <c r="F42" s="44"/>
      <c r="G42" s="44"/>
      <c r="H42" s="44"/>
      <c r="I42" s="44"/>
      <c r="J42" s="44"/>
      <c r="K42" s="44"/>
      <c r="L42" s="44"/>
      <c r="M42" s="8"/>
      <c r="N42" s="31"/>
      <c r="O42" s="1"/>
    </row>
    <row r="43" spans="1:15" ht="18" customHeight="1" outlineLevel="1" x14ac:dyDescent="0.2">
      <c r="A43" s="351"/>
      <c r="B43" s="61"/>
      <c r="C43" s="346"/>
      <c r="D43" s="44"/>
      <c r="E43" s="44"/>
      <c r="F43" s="44"/>
      <c r="G43" s="44"/>
      <c r="H43" s="44"/>
      <c r="I43" s="44"/>
      <c r="J43" s="44"/>
      <c r="K43" s="44"/>
      <c r="L43" s="44"/>
      <c r="M43" s="8"/>
      <c r="N43" s="31"/>
      <c r="O43" s="1"/>
    </row>
    <row r="44" spans="1:15" ht="18" customHeight="1" outlineLevel="1" x14ac:dyDescent="0.2">
      <c r="A44" s="352"/>
      <c r="B44" s="159"/>
      <c r="C44" s="347"/>
      <c r="D44" s="44"/>
      <c r="E44" s="44"/>
      <c r="F44" s="44"/>
      <c r="G44" s="44"/>
      <c r="H44" s="44"/>
      <c r="I44" s="44"/>
      <c r="J44" s="44"/>
      <c r="K44" s="44"/>
      <c r="L44" s="44"/>
      <c r="M44" s="8"/>
      <c r="N44" s="31"/>
      <c r="O44" s="1"/>
    </row>
    <row r="45" spans="1:15" x14ac:dyDescent="0.2">
      <c r="A45" s="25"/>
      <c r="B45" s="25"/>
      <c r="C45" s="25"/>
      <c r="D45" s="25"/>
      <c r="E45" s="25"/>
      <c r="F45" s="25"/>
      <c r="G45" s="25"/>
      <c r="H45" s="25"/>
      <c r="I45" s="25"/>
      <c r="J45" s="25"/>
      <c r="K45" s="25"/>
      <c r="L45" s="25"/>
      <c r="M45" s="25"/>
      <c r="N45" s="25"/>
      <c r="O45" s="31"/>
    </row>
    <row r="46" spans="1:15" ht="20.25" customHeight="1" x14ac:dyDescent="0.2">
      <c r="A46" s="348" t="str">
        <f>'Aree di rischio '!A68</f>
        <v>C.2.7.4 Verifica clausole inique e vessatorie</v>
      </c>
      <c r="B46" s="349"/>
      <c r="C46" s="349"/>
      <c r="D46" s="349"/>
      <c r="E46" s="158"/>
      <c r="F46" s="42"/>
      <c r="G46" s="43" t="str">
        <f>IF(B49=0,"--",IF(C49&lt;10,"Basso",IF(C49&lt;18,"Medio",IF(C49&lt;25.1,"Alto",""))))</f>
        <v>Basso</v>
      </c>
      <c r="H46" s="86">
        <f>C49</f>
        <v>2.4</v>
      </c>
      <c r="I46" s="25"/>
      <c r="J46" s="25"/>
      <c r="K46" s="25"/>
      <c r="L46" s="25"/>
      <c r="M46" s="25"/>
      <c r="N46" s="25"/>
      <c r="O46" s="31"/>
    </row>
    <row r="47" spans="1:15" ht="51" customHeight="1" outlineLevel="1" x14ac:dyDescent="0.2">
      <c r="A47" s="350" t="str">
        <f>A46</f>
        <v>C.2.7.4 Verifica clausole inique e vessatorie</v>
      </c>
      <c r="B47" s="353" t="s">
        <v>102</v>
      </c>
      <c r="C47" s="354"/>
      <c r="D47" s="14" t="s">
        <v>218</v>
      </c>
      <c r="E47" s="150" t="s">
        <v>217</v>
      </c>
      <c r="F47" s="214" t="s">
        <v>0</v>
      </c>
      <c r="G47" s="357" t="s">
        <v>365</v>
      </c>
      <c r="H47" s="344"/>
      <c r="I47" s="360" t="s">
        <v>366</v>
      </c>
      <c r="J47" s="344"/>
      <c r="K47" s="364" t="s">
        <v>117</v>
      </c>
      <c r="L47" s="364" t="s">
        <v>118</v>
      </c>
      <c r="M47" s="344" t="s">
        <v>101</v>
      </c>
      <c r="N47" s="31"/>
      <c r="O47" s="1"/>
    </row>
    <row r="48" spans="1:15" ht="20.100000000000001" customHeight="1" outlineLevel="1" x14ac:dyDescent="0.2">
      <c r="A48" s="351"/>
      <c r="B48" s="355"/>
      <c r="C48" s="356"/>
      <c r="D48" s="24"/>
      <c r="E48" s="24"/>
      <c r="F48" s="24"/>
      <c r="G48" s="33" t="s">
        <v>1</v>
      </c>
      <c r="H48" s="33" t="s">
        <v>2</v>
      </c>
      <c r="I48" s="33" t="s">
        <v>1</v>
      </c>
      <c r="J48" s="33" t="s">
        <v>2</v>
      </c>
      <c r="K48" s="357"/>
      <c r="L48" s="357"/>
      <c r="M48" s="344"/>
      <c r="N48" s="31"/>
      <c r="O48" s="1"/>
    </row>
    <row r="49" spans="1:15" ht="133.5" customHeight="1" outlineLevel="1" x14ac:dyDescent="0.2">
      <c r="A49" s="351"/>
      <c r="B49" s="191" t="s">
        <v>115</v>
      </c>
      <c r="C49" s="345">
        <f>B50*B53</f>
        <v>2.4</v>
      </c>
      <c r="D49" s="44" t="s">
        <v>311</v>
      </c>
      <c r="E49" s="44" t="str">
        <f>VLOOKUP(D49,'Catalogo rischi'!$A$116:$B$125,2,FALSE)</f>
        <v>CR.3 Conflitto di interessi</v>
      </c>
      <c r="F49" s="251" t="s">
        <v>610</v>
      </c>
      <c r="G49" s="44" t="s">
        <v>321</v>
      </c>
      <c r="H49" s="44"/>
      <c r="I49" s="251" t="s">
        <v>566</v>
      </c>
      <c r="J49" s="44"/>
      <c r="K49" s="251" t="s">
        <v>595</v>
      </c>
      <c r="L49" s="251" t="s">
        <v>594</v>
      </c>
      <c r="M49" s="294" t="s">
        <v>674</v>
      </c>
      <c r="N49" s="31"/>
      <c r="O49" s="1"/>
    </row>
    <row r="50" spans="1:15" ht="18" customHeight="1" outlineLevel="1" x14ac:dyDescent="0.2">
      <c r="A50" s="351"/>
      <c r="B50" s="192">
        <f>SUM(E!B117:B148)/5</f>
        <v>2.4</v>
      </c>
      <c r="C50" s="346"/>
      <c r="D50" s="44"/>
      <c r="E50" s="44"/>
      <c r="F50" s="44"/>
      <c r="G50" s="44"/>
      <c r="H50" s="44"/>
      <c r="I50" s="44"/>
      <c r="J50" s="44"/>
      <c r="K50" s="44"/>
      <c r="L50" s="44"/>
      <c r="M50" s="8"/>
      <c r="N50" s="31"/>
      <c r="O50" s="1"/>
    </row>
    <row r="51" spans="1:15" ht="18" customHeight="1" outlineLevel="1" x14ac:dyDescent="0.2">
      <c r="A51" s="351"/>
      <c r="B51" s="198"/>
      <c r="C51" s="346"/>
      <c r="D51" s="44"/>
      <c r="E51" s="44"/>
      <c r="F51" s="44"/>
      <c r="G51" s="44"/>
      <c r="H51" s="44"/>
      <c r="I51" s="44"/>
      <c r="J51" s="44"/>
      <c r="K51" s="44"/>
      <c r="L51" s="44"/>
      <c r="M51" s="8"/>
      <c r="N51" s="31"/>
      <c r="O51" s="1"/>
    </row>
    <row r="52" spans="1:15" ht="18" customHeight="1" outlineLevel="1" x14ac:dyDescent="0.2">
      <c r="A52" s="351"/>
      <c r="B52" s="198" t="s">
        <v>85</v>
      </c>
      <c r="C52" s="346"/>
      <c r="D52" s="44"/>
      <c r="E52" s="44"/>
      <c r="F52" s="44"/>
      <c r="G52" s="44"/>
      <c r="H52" s="44"/>
      <c r="I52" s="44"/>
      <c r="J52" s="44"/>
      <c r="K52" s="44"/>
      <c r="L52" s="44"/>
      <c r="M52" s="8"/>
      <c r="N52" s="31"/>
      <c r="O52" s="1"/>
    </row>
    <row r="53" spans="1:15" ht="18" customHeight="1" outlineLevel="1" x14ac:dyDescent="0.2">
      <c r="A53" s="351"/>
      <c r="B53" s="194">
        <f>SUM(E!E117:E143)/4</f>
        <v>1</v>
      </c>
      <c r="C53" s="346"/>
      <c r="D53" s="44"/>
      <c r="E53" s="44"/>
      <c r="F53" s="44"/>
      <c r="G53" s="44"/>
      <c r="H53" s="44"/>
      <c r="I53" s="44"/>
      <c r="J53" s="44"/>
      <c r="K53" s="44"/>
      <c r="L53" s="44"/>
      <c r="M53" s="8"/>
      <c r="N53" s="31"/>
      <c r="O53" s="1"/>
    </row>
    <row r="54" spans="1:15" ht="18" customHeight="1" outlineLevel="1" x14ac:dyDescent="0.2">
      <c r="A54" s="351"/>
      <c r="B54" s="198"/>
      <c r="C54" s="346"/>
      <c r="D54" s="44"/>
      <c r="E54" s="44"/>
      <c r="F54" s="44"/>
      <c r="G54" s="44"/>
      <c r="H54" s="44"/>
      <c r="I54" s="44"/>
      <c r="J54" s="44"/>
      <c r="K54" s="44"/>
      <c r="L54" s="44"/>
      <c r="M54" s="8"/>
      <c r="N54" s="31"/>
      <c r="O54" s="1"/>
    </row>
    <row r="55" spans="1:15" ht="18" customHeight="1" outlineLevel="1" x14ac:dyDescent="0.2">
      <c r="A55" s="351"/>
      <c r="B55" s="199" t="s">
        <v>86</v>
      </c>
      <c r="C55" s="346"/>
      <c r="D55" s="44"/>
      <c r="E55" s="44"/>
      <c r="F55" s="44"/>
      <c r="G55" s="44"/>
      <c r="H55" s="44"/>
      <c r="I55" s="44"/>
      <c r="J55" s="44"/>
      <c r="K55" s="44"/>
      <c r="L55" s="44"/>
      <c r="M55" s="8"/>
      <c r="N55" s="31"/>
      <c r="O55" s="1"/>
    </row>
    <row r="56" spans="1:15" ht="18" customHeight="1" outlineLevel="1" x14ac:dyDescent="0.2">
      <c r="A56" s="351"/>
      <c r="B56" s="193">
        <f>SUM(E!H117:H121)</f>
        <v>2</v>
      </c>
      <c r="C56" s="346"/>
      <c r="D56" s="44"/>
      <c r="E56" s="44"/>
      <c r="F56" s="44"/>
      <c r="G56" s="44"/>
      <c r="H56" s="44"/>
      <c r="I56" s="44"/>
      <c r="J56" s="44"/>
      <c r="K56" s="44"/>
      <c r="L56" s="44"/>
      <c r="M56" s="8"/>
      <c r="N56" s="31"/>
      <c r="O56" s="1"/>
    </row>
    <row r="57" spans="1:15" ht="18" customHeight="1" outlineLevel="1" x14ac:dyDescent="0.2">
      <c r="A57" s="351"/>
      <c r="B57" s="61"/>
      <c r="C57" s="346"/>
      <c r="D57" s="44"/>
      <c r="E57" s="44"/>
      <c r="F57" s="44"/>
      <c r="G57" s="44"/>
      <c r="H57" s="44"/>
      <c r="I57" s="44"/>
      <c r="J57" s="44"/>
      <c r="K57" s="44"/>
      <c r="L57" s="44"/>
      <c r="M57" s="8"/>
      <c r="N57" s="31"/>
      <c r="O57" s="1"/>
    </row>
    <row r="58" spans="1:15" ht="18" customHeight="1" outlineLevel="1" x14ac:dyDescent="0.2">
      <c r="A58" s="352"/>
      <c r="B58" s="159"/>
      <c r="C58" s="347"/>
      <c r="D58" s="44"/>
      <c r="E58" s="44"/>
      <c r="F58" s="44"/>
      <c r="G58" s="44"/>
      <c r="H58" s="44"/>
      <c r="I58" s="44"/>
      <c r="J58" s="44"/>
      <c r="K58" s="44"/>
      <c r="L58" s="44"/>
      <c r="M58" s="8"/>
      <c r="N58" s="31"/>
      <c r="O58" s="1"/>
    </row>
    <row r="59" spans="1:15" x14ac:dyDescent="0.2">
      <c r="A59" s="25"/>
      <c r="B59" s="25"/>
      <c r="C59" s="25"/>
      <c r="D59" s="25"/>
      <c r="E59" s="25"/>
      <c r="F59" s="25"/>
      <c r="G59" s="25"/>
      <c r="H59" s="25"/>
      <c r="I59" s="25"/>
      <c r="J59" s="25"/>
      <c r="K59" s="25"/>
      <c r="L59" s="25"/>
      <c r="M59" s="25"/>
      <c r="N59" s="25"/>
      <c r="O59" s="31"/>
    </row>
    <row r="60" spans="1:15" ht="22.5" customHeight="1" x14ac:dyDescent="0.2">
      <c r="A60" s="348" t="str">
        <f>'Aree di rischio '!A69</f>
        <v>C.2.7.5 Manifestazioni a premio</v>
      </c>
      <c r="B60" s="349"/>
      <c r="C60" s="349"/>
      <c r="D60" s="349"/>
      <c r="E60" s="158"/>
      <c r="F60" s="42"/>
      <c r="G60" s="43" t="str">
        <f>IF(B63=0,"--",IF(C63&lt;10,"Basso",IF(C63&lt;18,"Medio",IF(C63&lt;25.1,"Alto",""))))</f>
        <v>Basso</v>
      </c>
      <c r="H60" s="86">
        <f>C63</f>
        <v>3.5999999999999996</v>
      </c>
      <c r="I60" s="25"/>
      <c r="J60" s="25"/>
      <c r="K60" s="25"/>
      <c r="L60" s="25"/>
      <c r="M60" s="25"/>
      <c r="N60" s="25"/>
      <c r="O60" s="31"/>
    </row>
    <row r="61" spans="1:15" ht="51" customHeight="1" outlineLevel="1" x14ac:dyDescent="0.2">
      <c r="A61" s="350" t="str">
        <f>A60</f>
        <v>C.2.7.5 Manifestazioni a premio</v>
      </c>
      <c r="B61" s="353" t="s">
        <v>102</v>
      </c>
      <c r="C61" s="354"/>
      <c r="D61" s="14" t="s">
        <v>218</v>
      </c>
      <c r="E61" s="150" t="s">
        <v>217</v>
      </c>
      <c r="F61" s="214" t="s">
        <v>0</v>
      </c>
      <c r="G61" s="357" t="s">
        <v>365</v>
      </c>
      <c r="H61" s="344"/>
      <c r="I61" s="360" t="s">
        <v>366</v>
      </c>
      <c r="J61" s="344"/>
      <c r="K61" s="364" t="s">
        <v>117</v>
      </c>
      <c r="L61" s="364" t="s">
        <v>118</v>
      </c>
      <c r="M61" s="344" t="s">
        <v>101</v>
      </c>
      <c r="N61" s="31"/>
      <c r="O61" s="1"/>
    </row>
    <row r="62" spans="1:15" ht="20.100000000000001" customHeight="1" outlineLevel="1" x14ac:dyDescent="0.2">
      <c r="A62" s="351"/>
      <c r="B62" s="355"/>
      <c r="C62" s="356"/>
      <c r="D62" s="24"/>
      <c r="E62" s="24"/>
      <c r="F62" s="24"/>
      <c r="G62" s="33" t="s">
        <v>1</v>
      </c>
      <c r="H62" s="33" t="s">
        <v>2</v>
      </c>
      <c r="I62" s="33" t="s">
        <v>1</v>
      </c>
      <c r="J62" s="33" t="s">
        <v>2</v>
      </c>
      <c r="K62" s="357"/>
      <c r="L62" s="357"/>
      <c r="M62" s="344"/>
      <c r="N62" s="31"/>
      <c r="O62" s="1"/>
    </row>
    <row r="63" spans="1:15" ht="150" customHeight="1" outlineLevel="1" x14ac:dyDescent="0.2">
      <c r="A63" s="351"/>
      <c r="B63" s="191" t="s">
        <v>115</v>
      </c>
      <c r="C63" s="345">
        <f>B64*B67</f>
        <v>3.5999999999999996</v>
      </c>
      <c r="D63" s="44" t="s">
        <v>311</v>
      </c>
      <c r="E63" s="44" t="str">
        <f>VLOOKUP(D63,'Catalogo rischi'!$A$116:$B$125,2,FALSE)</f>
        <v>CR.3 Conflitto di interessi</v>
      </c>
      <c r="F63" s="251" t="s">
        <v>610</v>
      </c>
      <c r="G63" s="44" t="s">
        <v>321</v>
      </c>
      <c r="H63" s="44"/>
      <c r="I63" s="251" t="s">
        <v>566</v>
      </c>
      <c r="J63" s="44"/>
      <c r="K63" s="251" t="s">
        <v>595</v>
      </c>
      <c r="L63" s="251" t="s">
        <v>594</v>
      </c>
      <c r="M63" s="294" t="s">
        <v>674</v>
      </c>
      <c r="N63" s="31"/>
      <c r="O63" s="1"/>
    </row>
    <row r="64" spans="1:15" ht="18" customHeight="1" outlineLevel="1" x14ac:dyDescent="0.2">
      <c r="A64" s="351"/>
      <c r="B64" s="192">
        <f>SUM(E!B154:B185)/5</f>
        <v>2.4</v>
      </c>
      <c r="C64" s="346"/>
      <c r="D64" s="44"/>
      <c r="E64" s="44"/>
      <c r="F64" s="44"/>
      <c r="G64" s="44"/>
      <c r="H64" s="44"/>
      <c r="I64" s="44"/>
      <c r="J64" s="44"/>
      <c r="K64" s="44"/>
      <c r="L64" s="44"/>
      <c r="M64" s="8"/>
      <c r="N64" s="31"/>
      <c r="O64" s="1"/>
    </row>
    <row r="65" spans="1:15" ht="18" customHeight="1" outlineLevel="1" x14ac:dyDescent="0.2">
      <c r="A65" s="351"/>
      <c r="B65" s="198"/>
      <c r="C65" s="346"/>
      <c r="D65" s="44"/>
      <c r="E65" s="44"/>
      <c r="F65" s="44"/>
      <c r="G65" s="44"/>
      <c r="H65" s="44"/>
      <c r="I65" s="44"/>
      <c r="J65" s="44"/>
      <c r="K65" s="44"/>
      <c r="L65" s="44"/>
      <c r="M65" s="8"/>
      <c r="N65" s="31"/>
      <c r="O65" s="1"/>
    </row>
    <row r="66" spans="1:15" ht="18" customHeight="1" outlineLevel="1" x14ac:dyDescent="0.2">
      <c r="A66" s="351"/>
      <c r="B66" s="198" t="s">
        <v>85</v>
      </c>
      <c r="C66" s="346"/>
      <c r="D66" s="44"/>
      <c r="E66" s="44"/>
      <c r="F66" s="44"/>
      <c r="G66" s="44"/>
      <c r="H66" s="44"/>
      <c r="I66" s="44"/>
      <c r="J66" s="44"/>
      <c r="K66" s="44"/>
      <c r="L66" s="44"/>
      <c r="M66" s="8"/>
      <c r="N66" s="31"/>
      <c r="O66" s="1"/>
    </row>
    <row r="67" spans="1:15" ht="18" customHeight="1" outlineLevel="1" x14ac:dyDescent="0.2">
      <c r="A67" s="351"/>
      <c r="B67" s="194">
        <f>SUM(E!E154:E180)/4</f>
        <v>1.5</v>
      </c>
      <c r="C67" s="346"/>
      <c r="D67" s="44"/>
      <c r="E67" s="44"/>
      <c r="F67" s="44"/>
      <c r="G67" s="44"/>
      <c r="H67" s="44"/>
      <c r="I67" s="44"/>
      <c r="J67" s="44"/>
      <c r="K67" s="44"/>
      <c r="L67" s="44"/>
      <c r="M67" s="8"/>
      <c r="N67" s="31"/>
      <c r="O67" s="1"/>
    </row>
    <row r="68" spans="1:15" ht="18" customHeight="1" outlineLevel="1" x14ac:dyDescent="0.2">
      <c r="A68" s="351"/>
      <c r="B68" s="199"/>
      <c r="C68" s="346"/>
      <c r="D68" s="44"/>
      <c r="E68" s="44"/>
      <c r="F68" s="44"/>
      <c r="G68" s="44"/>
      <c r="H68" s="44"/>
      <c r="I68" s="44"/>
      <c r="J68" s="44"/>
      <c r="K68" s="44"/>
      <c r="L68" s="44"/>
      <c r="M68" s="8"/>
      <c r="N68" s="31"/>
      <c r="O68" s="1"/>
    </row>
    <row r="69" spans="1:15" ht="18" customHeight="1" outlineLevel="1" x14ac:dyDescent="0.2">
      <c r="A69" s="351"/>
      <c r="B69" s="199" t="s">
        <v>86</v>
      </c>
      <c r="C69" s="346"/>
      <c r="D69" s="44"/>
      <c r="E69" s="44"/>
      <c r="F69" s="44"/>
      <c r="G69" s="44"/>
      <c r="H69" s="44"/>
      <c r="I69" s="44"/>
      <c r="J69" s="44"/>
      <c r="K69" s="44"/>
      <c r="L69" s="44"/>
      <c r="M69" s="8"/>
      <c r="N69" s="31"/>
      <c r="O69" s="1"/>
    </row>
    <row r="70" spans="1:15" ht="18" customHeight="1" outlineLevel="1" x14ac:dyDescent="0.2">
      <c r="A70" s="351"/>
      <c r="B70" s="193">
        <f>SUM(E!H154:H158)</f>
        <v>2</v>
      </c>
      <c r="C70" s="346"/>
      <c r="D70" s="44"/>
      <c r="E70" s="44"/>
      <c r="F70" s="44"/>
      <c r="G70" s="44"/>
      <c r="H70" s="44"/>
      <c r="I70" s="44"/>
      <c r="J70" s="44"/>
      <c r="K70" s="44"/>
      <c r="L70" s="44"/>
      <c r="M70" s="8"/>
      <c r="N70" s="31"/>
      <c r="O70" s="1"/>
    </row>
    <row r="71" spans="1:15" ht="18" customHeight="1" outlineLevel="1" x14ac:dyDescent="0.2">
      <c r="A71" s="351"/>
      <c r="B71" s="61"/>
      <c r="C71" s="346"/>
      <c r="D71" s="44"/>
      <c r="E71" s="44"/>
      <c r="F71" s="44"/>
      <c r="G71" s="44"/>
      <c r="H71" s="44"/>
      <c r="I71" s="44"/>
      <c r="J71" s="44"/>
      <c r="K71" s="44"/>
      <c r="L71" s="44"/>
      <c r="M71" s="8"/>
      <c r="N71" s="31"/>
      <c r="O71" s="1"/>
    </row>
    <row r="72" spans="1:15" ht="18" customHeight="1" outlineLevel="1" x14ac:dyDescent="0.2">
      <c r="A72" s="352"/>
      <c r="B72" s="159"/>
      <c r="C72" s="347"/>
      <c r="D72" s="44"/>
      <c r="E72" s="44"/>
      <c r="F72" s="44"/>
      <c r="G72" s="44"/>
      <c r="H72" s="44"/>
      <c r="I72" s="44"/>
      <c r="J72" s="44"/>
      <c r="K72" s="44"/>
      <c r="L72" s="44"/>
      <c r="M72" s="8"/>
      <c r="N72" s="31"/>
      <c r="O72" s="1"/>
    </row>
    <row r="73" spans="1:15" x14ac:dyDescent="0.2">
      <c r="A73" s="25"/>
      <c r="B73" s="25"/>
      <c r="C73" s="25"/>
      <c r="D73" s="25"/>
      <c r="E73" s="25"/>
      <c r="F73" s="25"/>
      <c r="G73" s="25"/>
      <c r="H73" s="25"/>
      <c r="I73" s="25"/>
      <c r="J73" s="25"/>
      <c r="K73" s="25"/>
      <c r="L73" s="25"/>
      <c r="M73" s="25"/>
      <c r="N73" s="25"/>
      <c r="O73" s="31"/>
    </row>
    <row r="74" spans="1:15" ht="20.25" customHeight="1" x14ac:dyDescent="0.2">
      <c r="A74" s="348" t="str">
        <f>'Aree di rischio '!A71</f>
        <v>C.2.8.1 Sanzioni amministrative ex L. 689/81</v>
      </c>
      <c r="B74" s="349"/>
      <c r="C74" s="349"/>
      <c r="D74" s="349"/>
      <c r="E74" s="158"/>
      <c r="F74" s="42"/>
      <c r="G74" s="43" t="str">
        <f>IF(B77=0,"--",IF(C77&lt;10,"Basso",IF(C77&lt;18,"Medio",IF(C77&lt;25.1,"Alto",""))))</f>
        <v>Basso</v>
      </c>
      <c r="H74" s="86">
        <f>C77</f>
        <v>2.4</v>
      </c>
      <c r="I74" s="25"/>
      <c r="J74" s="25"/>
      <c r="K74" s="25"/>
      <c r="L74" s="25"/>
      <c r="M74" s="25"/>
      <c r="N74" s="25"/>
      <c r="O74" s="31"/>
    </row>
    <row r="75" spans="1:15" ht="51" customHeight="1" outlineLevel="1" x14ac:dyDescent="0.2">
      <c r="A75" s="350" t="str">
        <f>A74</f>
        <v>C.2.8.1 Sanzioni amministrative ex L. 689/81</v>
      </c>
      <c r="B75" s="353" t="s">
        <v>102</v>
      </c>
      <c r="C75" s="354"/>
      <c r="D75" s="14" t="s">
        <v>218</v>
      </c>
      <c r="E75" s="150" t="s">
        <v>217</v>
      </c>
      <c r="F75" s="214" t="s">
        <v>0</v>
      </c>
      <c r="G75" s="357" t="s">
        <v>365</v>
      </c>
      <c r="H75" s="344"/>
      <c r="I75" s="360" t="s">
        <v>366</v>
      </c>
      <c r="J75" s="344"/>
      <c r="K75" s="364" t="s">
        <v>117</v>
      </c>
      <c r="L75" s="364" t="s">
        <v>118</v>
      </c>
      <c r="M75" s="344" t="s">
        <v>101</v>
      </c>
      <c r="N75" s="31"/>
      <c r="O75" s="1"/>
    </row>
    <row r="76" spans="1:15" outlineLevel="1" x14ac:dyDescent="0.2">
      <c r="A76" s="351"/>
      <c r="B76" s="355"/>
      <c r="C76" s="356"/>
      <c r="D76" s="24"/>
      <c r="E76" s="24"/>
      <c r="F76" s="24"/>
      <c r="G76" s="33" t="s">
        <v>1</v>
      </c>
      <c r="H76" s="33" t="s">
        <v>2</v>
      </c>
      <c r="I76" s="33" t="s">
        <v>1</v>
      </c>
      <c r="J76" s="33" t="s">
        <v>2</v>
      </c>
      <c r="K76" s="357"/>
      <c r="L76" s="357"/>
      <c r="M76" s="344"/>
      <c r="N76" s="31"/>
      <c r="O76" s="1"/>
    </row>
    <row r="77" spans="1:15" ht="165.75" customHeight="1" outlineLevel="1" x14ac:dyDescent="0.2">
      <c r="A77" s="351"/>
      <c r="B77" s="191" t="s">
        <v>115</v>
      </c>
      <c r="C77" s="345">
        <f>B78*B81</f>
        <v>2.4</v>
      </c>
      <c r="D77" s="44" t="s">
        <v>312</v>
      </c>
      <c r="E77" s="44" t="str">
        <f>VLOOKUP(D77,'Catalogo rischi'!$A$116:$B$125,2,FALSE)</f>
        <v>CR.7 Atti illeciti</v>
      </c>
      <c r="F77" s="251" t="s">
        <v>610</v>
      </c>
      <c r="G77" s="44" t="s">
        <v>397</v>
      </c>
      <c r="H77" s="44"/>
      <c r="I77" s="44"/>
      <c r="J77" s="44"/>
      <c r="K77" s="251" t="s">
        <v>595</v>
      </c>
      <c r="L77" s="251" t="s">
        <v>594</v>
      </c>
      <c r="M77" s="294" t="s">
        <v>672</v>
      </c>
      <c r="N77" s="31"/>
      <c r="O77" s="1"/>
    </row>
    <row r="78" spans="1:15" outlineLevel="1" x14ac:dyDescent="0.2">
      <c r="A78" s="351"/>
      <c r="B78" s="192">
        <f>SUM(E!B191:B222)/5</f>
        <v>2.4</v>
      </c>
      <c r="C78" s="346"/>
      <c r="D78" s="44"/>
      <c r="E78" s="44"/>
      <c r="F78" s="44"/>
      <c r="G78" s="44"/>
      <c r="H78" s="44"/>
      <c r="I78" s="44"/>
      <c r="J78" s="44"/>
      <c r="K78" s="44"/>
      <c r="L78" s="44"/>
      <c r="M78" s="8"/>
      <c r="N78" s="31"/>
      <c r="O78" s="1"/>
    </row>
    <row r="79" spans="1:15" outlineLevel="1" x14ac:dyDescent="0.2">
      <c r="A79" s="351"/>
      <c r="B79" s="198"/>
      <c r="C79" s="346"/>
      <c r="D79" s="44"/>
      <c r="E79" s="44"/>
      <c r="F79" s="44"/>
      <c r="G79" s="44"/>
      <c r="H79" s="44"/>
      <c r="I79" s="44"/>
      <c r="J79" s="44"/>
      <c r="K79" s="44"/>
      <c r="L79" s="44"/>
      <c r="M79" s="8"/>
      <c r="N79" s="31"/>
      <c r="O79" s="1"/>
    </row>
    <row r="80" spans="1:15" outlineLevel="1" x14ac:dyDescent="0.2">
      <c r="A80" s="351"/>
      <c r="B80" s="198" t="s">
        <v>85</v>
      </c>
      <c r="C80" s="346"/>
      <c r="D80" s="44"/>
      <c r="E80" s="44"/>
      <c r="F80" s="44"/>
      <c r="G80" s="44"/>
      <c r="H80" s="44"/>
      <c r="I80" s="44"/>
      <c r="J80" s="44"/>
      <c r="K80" s="44"/>
      <c r="L80" s="44"/>
      <c r="M80" s="8"/>
      <c r="N80" s="31"/>
      <c r="O80" s="1"/>
    </row>
    <row r="81" spans="1:15" outlineLevel="1" x14ac:dyDescent="0.2">
      <c r="A81" s="351"/>
      <c r="B81" s="194">
        <f>SUM(E!E191:E217)/4</f>
        <v>1</v>
      </c>
      <c r="C81" s="346"/>
      <c r="D81" s="44"/>
      <c r="E81" s="44"/>
      <c r="F81" s="44"/>
      <c r="G81" s="44"/>
      <c r="H81" s="44"/>
      <c r="I81" s="44"/>
      <c r="J81" s="44"/>
      <c r="K81" s="44"/>
      <c r="L81" s="44"/>
      <c r="M81" s="8"/>
      <c r="N81" s="31"/>
      <c r="O81" s="1"/>
    </row>
    <row r="82" spans="1:15" outlineLevel="1" x14ac:dyDescent="0.2">
      <c r="A82" s="351"/>
      <c r="B82" s="199"/>
      <c r="C82" s="346"/>
      <c r="D82" s="44"/>
      <c r="E82" s="44"/>
      <c r="F82" s="44"/>
      <c r="G82" s="44"/>
      <c r="H82" s="44"/>
      <c r="I82" s="44"/>
      <c r="J82" s="44"/>
      <c r="K82" s="44"/>
      <c r="L82" s="44"/>
      <c r="M82" s="8"/>
      <c r="N82" s="31"/>
      <c r="O82" s="1"/>
    </row>
    <row r="83" spans="1:15" outlineLevel="1" x14ac:dyDescent="0.2">
      <c r="A83" s="351"/>
      <c r="B83" s="199" t="s">
        <v>86</v>
      </c>
      <c r="C83" s="346"/>
      <c r="D83" s="44"/>
      <c r="E83" s="44"/>
      <c r="F83" s="44"/>
      <c r="G83" s="44"/>
      <c r="H83" s="44"/>
      <c r="I83" s="44"/>
      <c r="J83" s="44"/>
      <c r="K83" s="44"/>
      <c r="L83" s="44"/>
      <c r="M83" s="8"/>
      <c r="N83" s="31"/>
      <c r="O83" s="1"/>
    </row>
    <row r="84" spans="1:15" outlineLevel="1" x14ac:dyDescent="0.2">
      <c r="A84" s="351"/>
      <c r="B84" s="193">
        <f>SUM(E!H191:H195)</f>
        <v>2</v>
      </c>
      <c r="C84" s="346"/>
      <c r="D84" s="44"/>
      <c r="E84" s="44"/>
      <c r="F84" s="44"/>
      <c r="G84" s="44"/>
      <c r="H84" s="44"/>
      <c r="I84" s="44"/>
      <c r="J84" s="44"/>
      <c r="K84" s="44"/>
      <c r="L84" s="44"/>
      <c r="M84" s="8"/>
      <c r="N84" s="31"/>
      <c r="O84" s="1"/>
    </row>
    <row r="85" spans="1:15" outlineLevel="1" x14ac:dyDescent="0.2">
      <c r="A85" s="351"/>
      <c r="B85" s="61"/>
      <c r="C85" s="346"/>
      <c r="D85" s="44"/>
      <c r="E85" s="44"/>
      <c r="F85" s="44"/>
      <c r="G85" s="44"/>
      <c r="H85" s="44"/>
      <c r="I85" s="44"/>
      <c r="J85" s="44"/>
      <c r="K85" s="44"/>
      <c r="L85" s="44"/>
      <c r="M85" s="8"/>
      <c r="N85" s="31"/>
      <c r="O85" s="1"/>
    </row>
    <row r="86" spans="1:15" outlineLevel="1" x14ac:dyDescent="0.2">
      <c r="A86" s="352"/>
      <c r="B86" s="159"/>
      <c r="C86" s="347"/>
      <c r="D86" s="44"/>
      <c r="E86" s="44"/>
      <c r="F86" s="44"/>
      <c r="G86" s="44"/>
      <c r="H86" s="44"/>
      <c r="I86" s="44"/>
      <c r="J86" s="44"/>
      <c r="K86" s="44"/>
      <c r="L86" s="44"/>
      <c r="M86" s="8"/>
      <c r="N86" s="31"/>
      <c r="O86" s="1"/>
    </row>
    <row r="87" spans="1:15" x14ac:dyDescent="0.2">
      <c r="A87" s="25"/>
      <c r="B87" s="25"/>
      <c r="C87" s="25"/>
      <c r="D87" s="25"/>
      <c r="E87" s="25"/>
      <c r="F87" s="25"/>
      <c r="G87" s="25"/>
      <c r="H87" s="25"/>
      <c r="I87" s="25"/>
      <c r="J87" s="25"/>
      <c r="K87" s="25"/>
      <c r="L87" s="25"/>
      <c r="M87" s="25"/>
      <c r="N87" s="25"/>
      <c r="O87" s="31"/>
    </row>
    <row r="88" spans="1:15" ht="20.25" customHeight="1" x14ac:dyDescent="0.2">
      <c r="A88" s="348" t="str">
        <f>'Aree di rischio '!A72</f>
        <v>C.2.8.2 Gestione ruoli sanzioni amministrative</v>
      </c>
      <c r="B88" s="349"/>
      <c r="C88" s="349"/>
      <c r="D88" s="349"/>
      <c r="E88" s="158"/>
      <c r="F88" s="42"/>
      <c r="G88" s="43" t="str">
        <f>IF(B91=0,"--",IF(C91&lt;10,"Basso",IF(C91&lt;18,"Medio",IF(C91&lt;25.1,"Alto",""))))</f>
        <v>Basso</v>
      </c>
      <c r="H88" s="86">
        <f>C91</f>
        <v>2.4</v>
      </c>
      <c r="I88" s="25"/>
      <c r="J88" s="25"/>
      <c r="K88" s="25"/>
      <c r="L88" s="25"/>
      <c r="M88" s="25"/>
      <c r="N88" s="25"/>
      <c r="O88" s="31"/>
    </row>
    <row r="89" spans="1:15" ht="51" customHeight="1" outlineLevel="1" x14ac:dyDescent="0.2">
      <c r="A89" s="350" t="str">
        <f>A88</f>
        <v>C.2.8.2 Gestione ruoli sanzioni amministrative</v>
      </c>
      <c r="B89" s="353" t="s">
        <v>102</v>
      </c>
      <c r="C89" s="354"/>
      <c r="D89" s="14" t="s">
        <v>218</v>
      </c>
      <c r="E89" s="150" t="s">
        <v>217</v>
      </c>
      <c r="F89" s="214" t="s">
        <v>0</v>
      </c>
      <c r="G89" s="357" t="s">
        <v>365</v>
      </c>
      <c r="H89" s="344"/>
      <c r="I89" s="360" t="s">
        <v>366</v>
      </c>
      <c r="J89" s="344"/>
      <c r="K89" s="364" t="s">
        <v>117</v>
      </c>
      <c r="L89" s="364" t="s">
        <v>118</v>
      </c>
      <c r="M89" s="344" t="s">
        <v>101</v>
      </c>
      <c r="N89" s="31"/>
      <c r="O89" s="1"/>
    </row>
    <row r="90" spans="1:15" outlineLevel="1" x14ac:dyDescent="0.2">
      <c r="A90" s="351"/>
      <c r="B90" s="355"/>
      <c r="C90" s="356"/>
      <c r="D90" s="24"/>
      <c r="E90" s="24"/>
      <c r="F90" s="24"/>
      <c r="G90" s="33" t="s">
        <v>1</v>
      </c>
      <c r="H90" s="33" t="s">
        <v>2</v>
      </c>
      <c r="I90" s="33" t="s">
        <v>1</v>
      </c>
      <c r="J90" s="33" t="s">
        <v>2</v>
      </c>
      <c r="K90" s="357"/>
      <c r="L90" s="357"/>
      <c r="M90" s="344"/>
      <c r="N90" s="31"/>
      <c r="O90" s="1"/>
    </row>
    <row r="91" spans="1:15" ht="161.25" customHeight="1" outlineLevel="1" x14ac:dyDescent="0.2">
      <c r="A91" s="351"/>
      <c r="B91" s="191" t="s">
        <v>115</v>
      </c>
      <c r="C91" s="345">
        <f>B92*B95</f>
        <v>2.4</v>
      </c>
      <c r="D91" s="44" t="s">
        <v>312</v>
      </c>
      <c r="E91" s="44" t="str">
        <f>VLOOKUP(D91,'Catalogo rischi'!$A$116:$B$125,2,FALSE)</f>
        <v>CR.7 Atti illeciti</v>
      </c>
      <c r="F91" s="251" t="s">
        <v>610</v>
      </c>
      <c r="G91" s="44" t="s">
        <v>397</v>
      </c>
      <c r="H91" s="44"/>
      <c r="I91" s="44"/>
      <c r="J91" s="44"/>
      <c r="K91" s="251" t="s">
        <v>595</v>
      </c>
      <c r="L91" s="251" t="s">
        <v>594</v>
      </c>
      <c r="M91" s="294" t="s">
        <v>672</v>
      </c>
      <c r="N91" s="31"/>
      <c r="O91" s="1"/>
    </row>
    <row r="92" spans="1:15" outlineLevel="1" x14ac:dyDescent="0.2">
      <c r="A92" s="351"/>
      <c r="B92" s="192">
        <f>SUM(E!B228:B259)/5</f>
        <v>2.4</v>
      </c>
      <c r="C92" s="346"/>
      <c r="D92" s="44"/>
      <c r="E92" s="44"/>
      <c r="F92" s="44"/>
      <c r="G92" s="44"/>
      <c r="H92" s="44"/>
      <c r="I92" s="44"/>
      <c r="J92" s="44"/>
      <c r="K92" s="44"/>
      <c r="L92" s="44"/>
      <c r="M92" s="8"/>
      <c r="N92" s="31"/>
      <c r="O92" s="1"/>
    </row>
    <row r="93" spans="1:15" outlineLevel="1" x14ac:dyDescent="0.2">
      <c r="A93" s="351"/>
      <c r="B93" s="198"/>
      <c r="C93" s="346"/>
      <c r="D93" s="44"/>
      <c r="E93" s="44"/>
      <c r="F93" s="44"/>
      <c r="G93" s="44"/>
      <c r="H93" s="44"/>
      <c r="I93" s="44"/>
      <c r="J93" s="44"/>
      <c r="K93" s="44"/>
      <c r="L93" s="44"/>
      <c r="M93" s="8"/>
      <c r="N93" s="31"/>
      <c r="O93" s="1"/>
    </row>
    <row r="94" spans="1:15" outlineLevel="1" x14ac:dyDescent="0.2">
      <c r="A94" s="351"/>
      <c r="B94" s="198" t="s">
        <v>85</v>
      </c>
      <c r="C94" s="346"/>
      <c r="D94" s="44"/>
      <c r="E94" s="44"/>
      <c r="F94" s="44"/>
      <c r="G94" s="44"/>
      <c r="H94" s="44"/>
      <c r="I94" s="44"/>
      <c r="J94" s="44"/>
      <c r="K94" s="44"/>
      <c r="L94" s="44"/>
      <c r="M94" s="8"/>
      <c r="N94" s="31"/>
      <c r="O94" s="1"/>
    </row>
    <row r="95" spans="1:15" outlineLevel="1" x14ac:dyDescent="0.2">
      <c r="A95" s="351"/>
      <c r="B95" s="194">
        <f>SUM(E!E228:E254)/4</f>
        <v>1</v>
      </c>
      <c r="C95" s="346"/>
      <c r="D95" s="44"/>
      <c r="E95" s="44"/>
      <c r="F95" s="44"/>
      <c r="G95" s="44"/>
      <c r="H95" s="44"/>
      <c r="I95" s="44"/>
      <c r="J95" s="44"/>
      <c r="K95" s="44"/>
      <c r="L95" s="44"/>
      <c r="M95" s="8"/>
      <c r="N95" s="31"/>
      <c r="O95" s="1"/>
    </row>
    <row r="96" spans="1:15" outlineLevel="1" x14ac:dyDescent="0.2">
      <c r="A96" s="351"/>
      <c r="B96" s="199"/>
      <c r="C96" s="346"/>
      <c r="D96" s="44"/>
      <c r="E96" s="44"/>
      <c r="F96" s="44"/>
      <c r="G96" s="44"/>
      <c r="H96" s="44"/>
      <c r="I96" s="44"/>
      <c r="J96" s="44"/>
      <c r="K96" s="44"/>
      <c r="L96" s="44"/>
      <c r="M96" s="8"/>
      <c r="N96" s="31"/>
      <c r="O96" s="1"/>
    </row>
    <row r="97" spans="1:15" outlineLevel="1" x14ac:dyDescent="0.2">
      <c r="A97" s="351"/>
      <c r="B97" s="199" t="s">
        <v>86</v>
      </c>
      <c r="C97" s="346"/>
      <c r="D97" s="44"/>
      <c r="E97" s="44"/>
      <c r="F97" s="44"/>
      <c r="G97" s="44"/>
      <c r="H97" s="44"/>
      <c r="I97" s="44"/>
      <c r="J97" s="44"/>
      <c r="K97" s="44"/>
      <c r="L97" s="44"/>
      <c r="M97" s="8"/>
      <c r="N97" s="31"/>
      <c r="O97" s="1"/>
    </row>
    <row r="98" spans="1:15" outlineLevel="1" x14ac:dyDescent="0.2">
      <c r="A98" s="351"/>
      <c r="B98" s="193">
        <f>SUM(E!H228:H232)</f>
        <v>2</v>
      </c>
      <c r="C98" s="346"/>
      <c r="D98" s="44"/>
      <c r="E98" s="44"/>
      <c r="F98" s="44"/>
      <c r="G98" s="44"/>
      <c r="H98" s="44"/>
      <c r="I98" s="44"/>
      <c r="J98" s="44"/>
      <c r="K98" s="44"/>
      <c r="L98" s="44"/>
      <c r="M98" s="8"/>
      <c r="N98" s="31"/>
      <c r="O98" s="1"/>
    </row>
    <row r="99" spans="1:15" outlineLevel="1" x14ac:dyDescent="0.2">
      <c r="A99" s="351"/>
      <c r="B99" s="61"/>
      <c r="C99" s="346"/>
      <c r="D99" s="44"/>
      <c r="E99" s="44"/>
      <c r="F99" s="44"/>
      <c r="G99" s="44"/>
      <c r="H99" s="44"/>
      <c r="I99" s="44"/>
      <c r="J99" s="44"/>
      <c r="K99" s="44"/>
      <c r="L99" s="44"/>
      <c r="M99" s="8"/>
      <c r="N99" s="31"/>
      <c r="O99" s="1"/>
    </row>
    <row r="100" spans="1:15" outlineLevel="1" x14ac:dyDescent="0.2">
      <c r="A100" s="352"/>
      <c r="B100" s="159"/>
      <c r="C100" s="347"/>
      <c r="D100" s="44"/>
      <c r="E100" s="44"/>
      <c r="F100" s="44"/>
      <c r="G100" s="44"/>
      <c r="H100" s="44"/>
      <c r="I100" s="44"/>
      <c r="J100" s="44"/>
      <c r="K100" s="44"/>
      <c r="L100" s="44"/>
      <c r="M100" s="8"/>
      <c r="N100" s="31"/>
      <c r="O100" s="1"/>
    </row>
    <row r="101" spans="1:15" x14ac:dyDescent="0.2">
      <c r="A101" s="25"/>
      <c r="B101" s="25"/>
      <c r="C101" s="25"/>
      <c r="D101" s="25"/>
      <c r="E101" s="25"/>
      <c r="F101" s="25"/>
      <c r="G101" s="25"/>
      <c r="H101" s="25"/>
      <c r="I101" s="25"/>
      <c r="J101" s="25"/>
      <c r="K101" s="25"/>
      <c r="L101" s="25"/>
      <c r="M101" s="25"/>
      <c r="N101" s="25"/>
      <c r="O101" s="31"/>
    </row>
  </sheetData>
  <mergeCells count="64">
    <mergeCell ref="M61:M62"/>
    <mergeCell ref="M75:M76"/>
    <mergeCell ref="M89:M90"/>
    <mergeCell ref="M4:M5"/>
    <mergeCell ref="M18:M19"/>
    <mergeCell ref="M33:M34"/>
    <mergeCell ref="M47:M48"/>
    <mergeCell ref="A74:D74"/>
    <mergeCell ref="C35:C44"/>
    <mergeCell ref="C63:C72"/>
    <mergeCell ref="K47:K48"/>
    <mergeCell ref="L47:L48"/>
    <mergeCell ref="A61:A72"/>
    <mergeCell ref="B61:C62"/>
    <mergeCell ref="G61:H61"/>
    <mergeCell ref="I61:J61"/>
    <mergeCell ref="K61:K62"/>
    <mergeCell ref="L61:L62"/>
    <mergeCell ref="G47:H47"/>
    <mergeCell ref="I47:J47"/>
    <mergeCell ref="A32:D32"/>
    <mergeCell ref="A46:D46"/>
    <mergeCell ref="A60:D60"/>
    <mergeCell ref="C49:C58"/>
    <mergeCell ref="A47:A58"/>
    <mergeCell ref="B47:C48"/>
    <mergeCell ref="A33:A44"/>
    <mergeCell ref="B33:C34"/>
    <mergeCell ref="C91:C100"/>
    <mergeCell ref="K75:K76"/>
    <mergeCell ref="L75:L76"/>
    <mergeCell ref="C77:C86"/>
    <mergeCell ref="A89:A100"/>
    <mergeCell ref="B89:C90"/>
    <mergeCell ref="G89:H89"/>
    <mergeCell ref="I89:J89"/>
    <mergeCell ref="K89:K90"/>
    <mergeCell ref="L89:L90"/>
    <mergeCell ref="A75:A86"/>
    <mergeCell ref="B75:C76"/>
    <mergeCell ref="G75:H75"/>
    <mergeCell ref="I75:J75"/>
    <mergeCell ref="A88:D88"/>
    <mergeCell ref="G33:H33"/>
    <mergeCell ref="I33:J33"/>
    <mergeCell ref="K33:K34"/>
    <mergeCell ref="L33:L34"/>
    <mergeCell ref="K4:K5"/>
    <mergeCell ref="L4:L5"/>
    <mergeCell ref="K18:K19"/>
    <mergeCell ref="L18:L19"/>
    <mergeCell ref="A18:A29"/>
    <mergeCell ref="B18:C19"/>
    <mergeCell ref="G18:H18"/>
    <mergeCell ref="I18:J18"/>
    <mergeCell ref="A17:D17"/>
    <mergeCell ref="C20:C29"/>
    <mergeCell ref="A2:F2"/>
    <mergeCell ref="A4:A15"/>
    <mergeCell ref="B4:C5"/>
    <mergeCell ref="G4:H4"/>
    <mergeCell ref="I4:J4"/>
    <mergeCell ref="A3:D3"/>
    <mergeCell ref="C6:C15"/>
  </mergeCells>
  <conditionalFormatting sqref="H88">
    <cfRule type="iconSet" priority="7">
      <iconSet reverse="1">
        <cfvo type="percent" val="0"/>
        <cfvo type="num" val="10"/>
        <cfvo type="num" val="18"/>
      </iconSet>
    </cfRule>
  </conditionalFormatting>
  <conditionalFormatting sqref="H74">
    <cfRule type="iconSet" priority="6">
      <iconSet reverse="1">
        <cfvo type="percent" val="0"/>
        <cfvo type="num" val="10"/>
        <cfvo type="num" val="18"/>
      </iconSet>
    </cfRule>
  </conditionalFormatting>
  <conditionalFormatting sqref="H60">
    <cfRule type="iconSet" priority="5">
      <iconSet reverse="1">
        <cfvo type="percent" val="0"/>
        <cfvo type="num" val="10"/>
        <cfvo type="num" val="18"/>
      </iconSet>
    </cfRule>
  </conditionalFormatting>
  <conditionalFormatting sqref="H46">
    <cfRule type="iconSet" priority="4">
      <iconSet reverse="1">
        <cfvo type="percent" val="0"/>
        <cfvo type="num" val="10"/>
        <cfvo type="num" val="18"/>
      </iconSet>
    </cfRule>
  </conditionalFormatting>
  <conditionalFormatting sqref="H32">
    <cfRule type="iconSet" priority="3">
      <iconSet reverse="1">
        <cfvo type="percent" val="0"/>
        <cfvo type="num" val="10"/>
        <cfvo type="num" val="18"/>
      </iconSet>
    </cfRule>
  </conditionalFormatting>
  <conditionalFormatting sqref="H17">
    <cfRule type="iconSet" priority="2">
      <iconSet reverse="1">
        <cfvo type="percent" val="0"/>
        <cfvo type="num" val="10"/>
        <cfvo type="num" val="18"/>
      </iconSet>
    </cfRule>
  </conditionalFormatting>
  <conditionalFormatting sqref="H3">
    <cfRule type="iconSet" priority="1">
      <iconSet reverse="1">
        <cfvo type="percent" val="0"/>
        <cfvo type="num" val="10"/>
        <cfvo type="num" val="18"/>
      </iconSet>
    </cfRule>
  </conditionalFormatting>
  <pageMargins left="0.55118110236220474" right="0.55118110236220474" top="0.78740157480314965" bottom="0.78740157480314965" header="0.51181102362204722" footer="0.51181102362204722"/>
  <pageSetup paperSize="9" scale="43" orientation="landscape" horizontalDpi="4294967292" verticalDpi="4294967292" r:id="rId1"/>
  <headerFooter>
    <oddHeader>&amp;LAllegato n. 6 al Piano prevenzione corruzione e trasparenza 2020-2022 - CCIAA PN - UD - struttura di Udine</oddHeader>
    <oddFooter>&amp;R&amp;P di &amp;N</oddFooter>
  </headerFooter>
  <rowBreaks count="3" manualBreakCount="3">
    <brk id="29" max="12" man="1"/>
    <brk id="58" max="12" man="1"/>
    <brk id="86" max="12" man="1"/>
  </rowBreaks>
  <legacy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Misure!$G$8:$G$14</xm:f>
          </x14:formula1>
          <xm:sqref>J6 J20 J35 J49 J63 J77 J91</xm:sqref>
        </x14:dataValidation>
        <x14:dataValidation type="list" showInputMessage="1" showErrorMessage="1">
          <x14:formula1>
            <xm:f>Misure!$E$8:$E$12</xm:f>
          </x14:formula1>
          <xm:sqref>I6 I20 I35 I49 I63 I77 I91</xm:sqref>
        </x14:dataValidation>
        <x14:dataValidation type="list" showInputMessage="1" showErrorMessage="1">
          <x14:formula1>
            <xm:f>Misure!$C$8:$C$27</xm:f>
          </x14:formula1>
          <xm:sqref>H6 H20 H35 H49 H63 H77 H91</xm:sqref>
        </x14:dataValidation>
        <x14:dataValidation type="list" showInputMessage="1" showErrorMessage="1">
          <x14:formula1>
            <xm:f>Misure!$A$8:$A$22</xm:f>
          </x14:formula1>
          <xm:sqref>G6 G20 G35 G49 G63 G77 G91</xm:sqref>
        </x14:dataValidation>
        <x14:dataValidation type="list" allowBlank="1" showInputMessage="1" showErrorMessage="1">
          <x14:formula1>
            <xm:f>'Catalogo rischi'!$A$116:$A$125</xm:f>
          </x14:formula1>
          <xm:sqref>D6 D20 D35 D49 D63 D77 D91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9"/>
  <sheetViews>
    <sheetView zoomScale="90" zoomScaleNormal="90" workbookViewId="0">
      <selection activeCell="A9" sqref="A9"/>
    </sheetView>
  </sheetViews>
  <sheetFormatPr defaultColWidth="11.42578125" defaultRowHeight="12.75" x14ac:dyDescent="0.2"/>
  <cols>
    <col min="1" max="1" width="66.7109375" customWidth="1"/>
    <col min="2" max="2" width="2.28515625" bestFit="1" customWidth="1"/>
    <col min="3" max="3" width="2.140625" customWidth="1"/>
    <col min="4" max="4" width="56.7109375" customWidth="1"/>
    <col min="5" max="5" width="2.28515625" bestFit="1" customWidth="1"/>
    <col min="6" max="6" width="2.140625" customWidth="1"/>
    <col min="7" max="7" width="56.7109375" customWidth="1"/>
    <col min="8" max="8" width="2.28515625" bestFit="1" customWidth="1"/>
  </cols>
  <sheetData>
    <row r="1" spans="1:8" ht="15" thickBot="1" x14ac:dyDescent="0.25">
      <c r="A1" s="81" t="str">
        <f>'Aree di rischio '!A64</f>
        <v>C.2.5.2 Attività di sorveglianza e vigilanza in materia di metrologia legale</v>
      </c>
      <c r="B1" s="63"/>
      <c r="C1" s="63"/>
      <c r="D1" s="63"/>
      <c r="E1" s="63"/>
      <c r="F1" s="63"/>
      <c r="G1" s="63"/>
      <c r="H1" s="63"/>
    </row>
    <row r="2" spans="1:8" x14ac:dyDescent="0.2">
      <c r="A2" s="366" t="s">
        <v>387</v>
      </c>
      <c r="B2" s="367"/>
      <c r="C2" s="64"/>
      <c r="D2" s="368" t="s">
        <v>385</v>
      </c>
      <c r="E2" s="367"/>
      <c r="F2" s="64"/>
      <c r="G2" s="368" t="s">
        <v>386</v>
      </c>
      <c r="H2" s="369"/>
    </row>
    <row r="3" spans="1:8" ht="13.5" thickBot="1" x14ac:dyDescent="0.25">
      <c r="A3" s="376"/>
      <c r="B3" s="377"/>
      <c r="C3" s="65"/>
      <c r="D3" s="377"/>
      <c r="E3" s="377"/>
      <c r="F3" s="65"/>
      <c r="G3" s="377"/>
      <c r="H3" s="378"/>
    </row>
    <row r="4" spans="1:8" x14ac:dyDescent="0.2">
      <c r="A4" s="59" t="s">
        <v>34</v>
      </c>
      <c r="B4" s="66"/>
      <c r="C4" s="67"/>
      <c r="D4" s="60" t="s">
        <v>42</v>
      </c>
      <c r="E4" s="66"/>
      <c r="F4" s="67"/>
      <c r="G4" s="60"/>
      <c r="H4" s="68"/>
    </row>
    <row r="5" spans="1:8" ht="102" x14ac:dyDescent="0.2">
      <c r="A5" s="15" t="s">
        <v>41</v>
      </c>
      <c r="B5" s="66"/>
      <c r="C5" s="67"/>
      <c r="D5" s="69" t="s">
        <v>43</v>
      </c>
      <c r="E5" s="66"/>
      <c r="F5" s="67"/>
      <c r="G5" s="16" t="s">
        <v>79</v>
      </c>
      <c r="H5" s="68"/>
    </row>
    <row r="6" spans="1:8" x14ac:dyDescent="0.2">
      <c r="A6" s="70" t="s">
        <v>35</v>
      </c>
      <c r="B6" s="71"/>
      <c r="C6" s="67"/>
      <c r="D6" s="71" t="s">
        <v>44</v>
      </c>
      <c r="E6" s="71"/>
      <c r="F6" s="67"/>
      <c r="G6" s="71" t="s">
        <v>83</v>
      </c>
      <c r="H6" s="72"/>
    </row>
    <row r="7" spans="1:8" x14ac:dyDescent="0.2">
      <c r="A7" s="70" t="s">
        <v>360</v>
      </c>
      <c r="B7" s="71">
        <v>2</v>
      </c>
      <c r="C7" s="67"/>
      <c r="D7" s="71" t="s">
        <v>45</v>
      </c>
      <c r="E7" s="71"/>
      <c r="F7" s="67"/>
      <c r="G7" s="71" t="s">
        <v>82</v>
      </c>
      <c r="H7" s="72">
        <v>2</v>
      </c>
    </row>
    <row r="8" spans="1:8" x14ac:dyDescent="0.2">
      <c r="A8" s="70" t="s">
        <v>359</v>
      </c>
      <c r="B8" s="71"/>
      <c r="C8" s="67"/>
      <c r="D8" s="71" t="s">
        <v>46</v>
      </c>
      <c r="E8" s="71"/>
      <c r="F8" s="67"/>
      <c r="G8" s="71" t="s">
        <v>81</v>
      </c>
      <c r="H8" s="72"/>
    </row>
    <row r="9" spans="1:8" ht="25.5" x14ac:dyDescent="0.2">
      <c r="A9" s="70" t="s">
        <v>39</v>
      </c>
      <c r="B9" s="71"/>
      <c r="C9" s="67"/>
      <c r="D9" s="71" t="s">
        <v>47</v>
      </c>
      <c r="E9" s="71">
        <v>4</v>
      </c>
      <c r="F9" s="67"/>
      <c r="G9" s="71" t="s">
        <v>113</v>
      </c>
      <c r="H9" s="72"/>
    </row>
    <row r="10" spans="1:8" x14ac:dyDescent="0.2">
      <c r="A10" s="70" t="s">
        <v>38</v>
      </c>
      <c r="B10" s="71"/>
      <c r="C10" s="67"/>
      <c r="D10" s="71" t="s">
        <v>48</v>
      </c>
      <c r="E10" s="71"/>
      <c r="F10" s="67"/>
      <c r="G10" s="71" t="s">
        <v>80</v>
      </c>
      <c r="H10" s="72"/>
    </row>
    <row r="11" spans="1:8" x14ac:dyDescent="0.2">
      <c r="A11" s="73"/>
      <c r="B11" s="74"/>
      <c r="C11" s="74"/>
      <c r="D11" s="74"/>
      <c r="E11" s="74"/>
      <c r="F11" s="74"/>
      <c r="G11" s="74"/>
      <c r="H11" s="75"/>
    </row>
    <row r="12" spans="1:8" x14ac:dyDescent="0.2">
      <c r="A12" s="59" t="s">
        <v>49</v>
      </c>
      <c r="B12" s="66"/>
      <c r="C12" s="74"/>
      <c r="D12" s="60" t="s">
        <v>50</v>
      </c>
      <c r="E12" s="66"/>
      <c r="F12" s="74"/>
      <c r="G12" s="370"/>
      <c r="H12" s="371"/>
    </row>
    <row r="13" spans="1:8" ht="76.5" x14ac:dyDescent="0.2">
      <c r="A13" s="17" t="s">
        <v>51</v>
      </c>
      <c r="B13" s="66"/>
      <c r="C13" s="74"/>
      <c r="D13" s="16" t="s">
        <v>84</v>
      </c>
      <c r="E13" s="66"/>
      <c r="F13" s="74"/>
      <c r="G13" s="370"/>
      <c r="H13" s="371"/>
    </row>
    <row r="14" spans="1:8" x14ac:dyDescent="0.2">
      <c r="A14" s="76" t="s">
        <v>52</v>
      </c>
      <c r="B14" s="71"/>
      <c r="C14" s="74"/>
      <c r="D14" s="71" t="s">
        <v>54</v>
      </c>
      <c r="E14" s="71">
        <v>1</v>
      </c>
      <c r="F14" s="74"/>
      <c r="G14" s="370"/>
      <c r="H14" s="371"/>
    </row>
    <row r="15" spans="1:8" x14ac:dyDescent="0.2">
      <c r="A15" s="76" t="s">
        <v>53</v>
      </c>
      <c r="B15" s="71">
        <v>5</v>
      </c>
      <c r="C15" s="74"/>
      <c r="D15" s="71" t="s">
        <v>55</v>
      </c>
      <c r="E15" s="71"/>
      <c r="F15" s="74"/>
      <c r="G15" s="370"/>
      <c r="H15" s="371"/>
    </row>
    <row r="16" spans="1:8" x14ac:dyDescent="0.2">
      <c r="A16" s="73"/>
      <c r="B16" s="74"/>
      <c r="C16" s="74"/>
      <c r="D16" s="74"/>
      <c r="E16" s="74"/>
      <c r="F16" s="74"/>
      <c r="G16" s="370"/>
      <c r="H16" s="371"/>
    </row>
    <row r="17" spans="1:8" x14ac:dyDescent="0.2">
      <c r="A17" s="59" t="s">
        <v>56</v>
      </c>
      <c r="B17" s="66"/>
      <c r="C17" s="74"/>
      <c r="D17" s="60" t="s">
        <v>57</v>
      </c>
      <c r="E17" s="66"/>
      <c r="F17" s="74"/>
      <c r="G17" s="370"/>
      <c r="H17" s="371"/>
    </row>
    <row r="18" spans="1:8" ht="38.25" x14ac:dyDescent="0.2">
      <c r="A18" s="17" t="s">
        <v>58</v>
      </c>
      <c r="B18" s="66"/>
      <c r="C18" s="74"/>
      <c r="D18" s="16" t="s">
        <v>59</v>
      </c>
      <c r="E18" s="66"/>
      <c r="F18" s="74"/>
      <c r="G18" s="370"/>
      <c r="H18" s="371"/>
    </row>
    <row r="19" spans="1:8" x14ac:dyDescent="0.2">
      <c r="A19" s="76" t="s">
        <v>60</v>
      </c>
      <c r="B19" s="71">
        <v>1</v>
      </c>
      <c r="C19" s="74"/>
      <c r="D19" s="71" t="s">
        <v>54</v>
      </c>
      <c r="E19" s="71">
        <v>0</v>
      </c>
      <c r="F19" s="74"/>
      <c r="G19" s="370"/>
      <c r="H19" s="371"/>
    </row>
    <row r="20" spans="1:8" x14ac:dyDescent="0.2">
      <c r="A20" s="76" t="s">
        <v>110</v>
      </c>
      <c r="B20" s="71"/>
      <c r="C20" s="74"/>
      <c r="D20" s="71" t="s">
        <v>61</v>
      </c>
      <c r="E20" s="71"/>
      <c r="F20" s="74"/>
      <c r="G20" s="370"/>
      <c r="H20" s="371"/>
    </row>
    <row r="21" spans="1:8" x14ac:dyDescent="0.2">
      <c r="A21" s="76" t="s">
        <v>111</v>
      </c>
      <c r="B21" s="71"/>
      <c r="C21" s="74"/>
      <c r="D21" s="71" t="s">
        <v>62</v>
      </c>
      <c r="E21" s="71"/>
      <c r="F21" s="74"/>
      <c r="G21" s="370"/>
      <c r="H21" s="371"/>
    </row>
    <row r="22" spans="1:8" x14ac:dyDescent="0.2">
      <c r="A22" s="76"/>
      <c r="B22" s="71"/>
      <c r="C22" s="74"/>
      <c r="D22" s="71" t="s">
        <v>63</v>
      </c>
      <c r="E22" s="71"/>
      <c r="F22" s="74"/>
      <c r="G22" s="370"/>
      <c r="H22" s="371"/>
    </row>
    <row r="23" spans="1:8" x14ac:dyDescent="0.2">
      <c r="A23" s="76"/>
      <c r="B23" s="71"/>
      <c r="C23" s="74"/>
      <c r="D23" s="71" t="s">
        <v>64</v>
      </c>
      <c r="E23" s="71"/>
      <c r="F23" s="74"/>
      <c r="G23" s="370"/>
      <c r="H23" s="371"/>
    </row>
    <row r="24" spans="1:8" x14ac:dyDescent="0.2">
      <c r="A24" s="76"/>
      <c r="B24" s="71"/>
      <c r="C24" s="74"/>
      <c r="D24" s="77" t="s">
        <v>112</v>
      </c>
      <c r="E24" s="77"/>
      <c r="F24" s="74"/>
      <c r="G24" s="370"/>
      <c r="H24" s="371"/>
    </row>
    <row r="25" spans="1:8" x14ac:dyDescent="0.2">
      <c r="A25" s="73"/>
      <c r="B25" s="74"/>
      <c r="C25" s="74"/>
      <c r="D25" s="74"/>
      <c r="E25" s="74"/>
      <c r="F25" s="74"/>
      <c r="G25" s="370"/>
      <c r="H25" s="371"/>
    </row>
    <row r="26" spans="1:8" x14ac:dyDescent="0.2">
      <c r="A26" s="59" t="s">
        <v>65</v>
      </c>
      <c r="B26" s="66"/>
      <c r="C26" s="74"/>
      <c r="D26" s="60" t="s">
        <v>66</v>
      </c>
      <c r="E26" s="66"/>
      <c r="F26" s="74"/>
      <c r="G26" s="370"/>
      <c r="H26" s="371"/>
    </row>
    <row r="27" spans="1:8" ht="51" x14ac:dyDescent="0.2">
      <c r="A27" s="17" t="s">
        <v>67</v>
      </c>
      <c r="B27" s="66"/>
      <c r="C27" s="74"/>
      <c r="D27" s="16" t="s">
        <v>71</v>
      </c>
      <c r="E27" s="66"/>
      <c r="F27" s="74"/>
      <c r="G27" s="370"/>
      <c r="H27" s="371"/>
    </row>
    <row r="28" spans="1:8" x14ac:dyDescent="0.2">
      <c r="A28" s="76" t="s">
        <v>68</v>
      </c>
      <c r="B28" s="71"/>
      <c r="C28" s="74"/>
      <c r="D28" s="71" t="s">
        <v>72</v>
      </c>
      <c r="E28" s="71"/>
      <c r="F28" s="74"/>
      <c r="G28" s="370"/>
      <c r="H28" s="371"/>
    </row>
    <row r="29" spans="1:8" ht="25.5" x14ac:dyDescent="0.2">
      <c r="A29" s="70" t="s">
        <v>69</v>
      </c>
      <c r="B29" s="71">
        <v>3</v>
      </c>
      <c r="C29" s="74"/>
      <c r="D29" s="71" t="s">
        <v>361</v>
      </c>
      <c r="E29" s="71">
        <v>2</v>
      </c>
      <c r="F29" s="74"/>
      <c r="G29" s="370"/>
      <c r="H29" s="371"/>
    </row>
    <row r="30" spans="1:8" ht="25.5" x14ac:dyDescent="0.2">
      <c r="A30" s="70" t="s">
        <v>70</v>
      </c>
      <c r="B30" s="71"/>
      <c r="C30" s="74"/>
      <c r="D30" s="83" t="s">
        <v>74</v>
      </c>
      <c r="E30" s="71"/>
      <c r="F30" s="74"/>
      <c r="G30" s="370"/>
      <c r="H30" s="371"/>
    </row>
    <row r="31" spans="1:8" x14ac:dyDescent="0.2">
      <c r="A31" s="76"/>
      <c r="B31" s="71"/>
      <c r="C31" s="74"/>
      <c r="D31" s="71" t="s">
        <v>75</v>
      </c>
      <c r="E31" s="71"/>
      <c r="F31" s="74"/>
      <c r="G31" s="370"/>
      <c r="H31" s="371"/>
    </row>
    <row r="32" spans="1:8" x14ac:dyDescent="0.2">
      <c r="A32" s="76"/>
      <c r="B32" s="71"/>
      <c r="C32" s="74"/>
      <c r="D32" s="71" t="s">
        <v>76</v>
      </c>
      <c r="E32" s="71"/>
      <c r="F32" s="74"/>
      <c r="G32" s="370"/>
      <c r="H32" s="371"/>
    </row>
    <row r="33" spans="1:8" x14ac:dyDescent="0.2">
      <c r="A33" s="73"/>
      <c r="B33" s="74"/>
      <c r="C33" s="74"/>
      <c r="D33" s="74"/>
      <c r="E33" s="74"/>
      <c r="F33" s="74"/>
      <c r="G33" s="370"/>
      <c r="H33" s="371"/>
    </row>
    <row r="34" spans="1:8" x14ac:dyDescent="0.2">
      <c r="A34" s="59" t="s">
        <v>77</v>
      </c>
      <c r="B34" s="66"/>
      <c r="C34" s="74"/>
      <c r="D34" s="374"/>
      <c r="E34" s="374"/>
      <c r="F34" s="374"/>
      <c r="G34" s="370"/>
      <c r="H34" s="371"/>
    </row>
    <row r="35" spans="1:8" ht="51" x14ac:dyDescent="0.2">
      <c r="A35" s="17" t="s">
        <v>78</v>
      </c>
      <c r="B35" s="66"/>
      <c r="C35" s="74"/>
      <c r="D35" s="374"/>
      <c r="E35" s="374"/>
      <c r="F35" s="374"/>
      <c r="G35" s="370"/>
      <c r="H35" s="371"/>
    </row>
    <row r="36" spans="1:8" x14ac:dyDescent="0.2">
      <c r="A36" s="76" t="s">
        <v>54</v>
      </c>
      <c r="B36" s="71">
        <v>1</v>
      </c>
      <c r="C36" s="74"/>
      <c r="D36" s="374"/>
      <c r="E36" s="374"/>
      <c r="F36" s="374"/>
      <c r="G36" s="370"/>
      <c r="H36" s="371"/>
    </row>
    <row r="37" spans="1:8" ht="13.5" thickBot="1" x14ac:dyDescent="0.25">
      <c r="A37" s="78" t="s">
        <v>55</v>
      </c>
      <c r="B37" s="79"/>
      <c r="C37" s="80"/>
      <c r="D37" s="375"/>
      <c r="E37" s="375"/>
      <c r="F37" s="375"/>
      <c r="G37" s="372"/>
      <c r="H37" s="373"/>
    </row>
    <row r="38" spans="1:8" ht="15" thickBot="1" x14ac:dyDescent="0.25">
      <c r="A38" s="81" t="str">
        <f>'Aree di rischio '!A66</f>
        <v>C.2.7.1 Sicurezza e conformità prodotti</v>
      </c>
      <c r="B38" s="63"/>
      <c r="C38" s="63"/>
      <c r="D38" s="63"/>
      <c r="E38" s="63"/>
      <c r="F38" s="63"/>
      <c r="G38" s="63"/>
      <c r="H38" s="63"/>
    </row>
    <row r="39" spans="1:8" x14ac:dyDescent="0.2">
      <c r="A39" s="366" t="s">
        <v>387</v>
      </c>
      <c r="B39" s="367"/>
      <c r="C39" s="64"/>
      <c r="D39" s="368" t="s">
        <v>385</v>
      </c>
      <c r="E39" s="367"/>
      <c r="F39" s="64"/>
      <c r="G39" s="368" t="s">
        <v>386</v>
      </c>
      <c r="H39" s="369"/>
    </row>
    <row r="40" spans="1:8" ht="13.5" thickBot="1" x14ac:dyDescent="0.25">
      <c r="A40" s="376"/>
      <c r="B40" s="377"/>
      <c r="C40" s="65"/>
      <c r="D40" s="377"/>
      <c r="E40" s="377"/>
      <c r="F40" s="65"/>
      <c r="G40" s="377"/>
      <c r="H40" s="378"/>
    </row>
    <row r="41" spans="1:8" x14ac:dyDescent="0.2">
      <c r="A41" s="59" t="s">
        <v>34</v>
      </c>
      <c r="B41" s="66"/>
      <c r="C41" s="67"/>
      <c r="D41" s="60" t="s">
        <v>42</v>
      </c>
      <c r="E41" s="66"/>
      <c r="F41" s="67"/>
      <c r="G41" s="60"/>
      <c r="H41" s="68"/>
    </row>
    <row r="42" spans="1:8" ht="102" x14ac:dyDescent="0.2">
      <c r="A42" s="15" t="s">
        <v>41</v>
      </c>
      <c r="B42" s="66"/>
      <c r="C42" s="67"/>
      <c r="D42" s="69" t="s">
        <v>43</v>
      </c>
      <c r="E42" s="66"/>
      <c r="F42" s="67"/>
      <c r="G42" s="16" t="s">
        <v>79</v>
      </c>
      <c r="H42" s="68"/>
    </row>
    <row r="43" spans="1:8" x14ac:dyDescent="0.2">
      <c r="A43" s="70" t="s">
        <v>35</v>
      </c>
      <c r="B43" s="71"/>
      <c r="C43" s="67"/>
      <c r="D43" s="71" t="s">
        <v>44</v>
      </c>
      <c r="E43" s="71"/>
      <c r="F43" s="67"/>
      <c r="G43" s="71" t="s">
        <v>83</v>
      </c>
      <c r="H43" s="72"/>
    </row>
    <row r="44" spans="1:8" x14ac:dyDescent="0.2">
      <c r="A44" s="70" t="s">
        <v>36</v>
      </c>
      <c r="B44" s="71">
        <v>2</v>
      </c>
      <c r="C44" s="67"/>
      <c r="D44" s="71" t="s">
        <v>45</v>
      </c>
      <c r="E44" s="71"/>
      <c r="F44" s="67"/>
      <c r="G44" s="71" t="s">
        <v>82</v>
      </c>
      <c r="H44" s="72"/>
    </row>
    <row r="45" spans="1:8" x14ac:dyDescent="0.2">
      <c r="A45" s="70" t="s">
        <v>37</v>
      </c>
      <c r="B45" s="71"/>
      <c r="C45" s="67"/>
      <c r="D45" s="71" t="s">
        <v>46</v>
      </c>
      <c r="E45" s="71"/>
      <c r="F45" s="67"/>
      <c r="G45" s="71" t="s">
        <v>81</v>
      </c>
      <c r="H45" s="72"/>
    </row>
    <row r="46" spans="1:8" ht="25.5" x14ac:dyDescent="0.2">
      <c r="A46" s="70" t="s">
        <v>39</v>
      </c>
      <c r="B46" s="71"/>
      <c r="C46" s="67"/>
      <c r="D46" s="71" t="s">
        <v>47</v>
      </c>
      <c r="E46" s="71">
        <v>4</v>
      </c>
      <c r="F46" s="67"/>
      <c r="G46" s="71" t="s">
        <v>113</v>
      </c>
      <c r="H46" s="72"/>
    </row>
    <row r="47" spans="1:8" x14ac:dyDescent="0.2">
      <c r="A47" s="70" t="s">
        <v>38</v>
      </c>
      <c r="B47" s="71"/>
      <c r="C47" s="67"/>
      <c r="D47" s="71" t="s">
        <v>48</v>
      </c>
      <c r="E47" s="71"/>
      <c r="F47" s="67"/>
      <c r="G47" s="71" t="s">
        <v>80</v>
      </c>
      <c r="H47" s="72"/>
    </row>
    <row r="48" spans="1:8" x14ac:dyDescent="0.2">
      <c r="A48" s="73"/>
      <c r="B48" s="74"/>
      <c r="C48" s="74"/>
      <c r="D48" s="74"/>
      <c r="E48" s="74"/>
      <c r="F48" s="74"/>
      <c r="G48" s="74"/>
      <c r="H48" s="75"/>
    </row>
    <row r="49" spans="1:8" x14ac:dyDescent="0.2">
      <c r="A49" s="59" t="s">
        <v>49</v>
      </c>
      <c r="B49" s="66"/>
      <c r="C49" s="74"/>
      <c r="D49" s="60" t="s">
        <v>50</v>
      </c>
      <c r="E49" s="66"/>
      <c r="F49" s="74"/>
      <c r="G49" s="370"/>
      <c r="H49" s="371"/>
    </row>
    <row r="50" spans="1:8" ht="76.5" x14ac:dyDescent="0.2">
      <c r="A50" s="17" t="s">
        <v>51</v>
      </c>
      <c r="B50" s="66"/>
      <c r="C50" s="74"/>
      <c r="D50" s="16" t="s">
        <v>84</v>
      </c>
      <c r="E50" s="66"/>
      <c r="F50" s="74"/>
      <c r="G50" s="370"/>
      <c r="H50" s="371"/>
    </row>
    <row r="51" spans="1:8" x14ac:dyDescent="0.2">
      <c r="A51" s="76" t="s">
        <v>52</v>
      </c>
      <c r="B51" s="71"/>
      <c r="C51" s="74"/>
      <c r="D51" s="71" t="s">
        <v>54</v>
      </c>
      <c r="E51" s="71">
        <v>1</v>
      </c>
      <c r="F51" s="74"/>
      <c r="G51" s="370"/>
      <c r="H51" s="371"/>
    </row>
    <row r="52" spans="1:8" x14ac:dyDescent="0.2">
      <c r="A52" s="76" t="s">
        <v>53</v>
      </c>
      <c r="B52" s="71">
        <v>5</v>
      </c>
      <c r="C52" s="74"/>
      <c r="D52" s="71" t="s">
        <v>55</v>
      </c>
      <c r="E52" s="71"/>
      <c r="F52" s="74"/>
      <c r="G52" s="370"/>
      <c r="H52" s="371"/>
    </row>
    <row r="53" spans="1:8" x14ac:dyDescent="0.2">
      <c r="A53" s="73"/>
      <c r="B53" s="74"/>
      <c r="C53" s="74"/>
      <c r="D53" s="74"/>
      <c r="E53" s="74"/>
      <c r="F53" s="74"/>
      <c r="G53" s="370"/>
      <c r="H53" s="371"/>
    </row>
    <row r="54" spans="1:8" x14ac:dyDescent="0.2">
      <c r="A54" s="59" t="s">
        <v>56</v>
      </c>
      <c r="B54" s="66"/>
      <c r="C54" s="74"/>
      <c r="D54" s="60" t="s">
        <v>57</v>
      </c>
      <c r="E54" s="66"/>
      <c r="F54" s="74"/>
      <c r="G54" s="370"/>
      <c r="H54" s="371"/>
    </row>
    <row r="55" spans="1:8" ht="38.25" x14ac:dyDescent="0.2">
      <c r="A55" s="17" t="s">
        <v>58</v>
      </c>
      <c r="B55" s="66"/>
      <c r="C55" s="74"/>
      <c r="D55" s="16" t="s">
        <v>59</v>
      </c>
      <c r="E55" s="66"/>
      <c r="F55" s="74"/>
      <c r="G55" s="370"/>
      <c r="H55" s="371"/>
    </row>
    <row r="56" spans="1:8" x14ac:dyDescent="0.2">
      <c r="A56" s="76" t="s">
        <v>60</v>
      </c>
      <c r="B56" s="71">
        <v>1</v>
      </c>
      <c r="C56" s="74"/>
      <c r="D56" s="71" t="s">
        <v>54</v>
      </c>
      <c r="E56" s="71">
        <v>0</v>
      </c>
      <c r="F56" s="74"/>
      <c r="G56" s="370"/>
      <c r="H56" s="371"/>
    </row>
    <row r="57" spans="1:8" x14ac:dyDescent="0.2">
      <c r="A57" s="76" t="s">
        <v>110</v>
      </c>
      <c r="B57" s="71"/>
      <c r="C57" s="74"/>
      <c r="D57" s="71" t="s">
        <v>61</v>
      </c>
      <c r="E57" s="71"/>
      <c r="F57" s="74"/>
      <c r="G57" s="370"/>
      <c r="H57" s="371"/>
    </row>
    <row r="58" spans="1:8" x14ac:dyDescent="0.2">
      <c r="A58" s="76" t="s">
        <v>111</v>
      </c>
      <c r="B58" s="71"/>
      <c r="C58" s="74"/>
      <c r="D58" s="71" t="s">
        <v>62</v>
      </c>
      <c r="E58" s="71"/>
      <c r="F58" s="74"/>
      <c r="G58" s="370"/>
      <c r="H58" s="371"/>
    </row>
    <row r="59" spans="1:8" x14ac:dyDescent="0.2">
      <c r="A59" s="76"/>
      <c r="B59" s="71"/>
      <c r="C59" s="74"/>
      <c r="D59" s="71" t="s">
        <v>63</v>
      </c>
      <c r="E59" s="71"/>
      <c r="F59" s="74"/>
      <c r="G59" s="370"/>
      <c r="H59" s="371"/>
    </row>
    <row r="60" spans="1:8" x14ac:dyDescent="0.2">
      <c r="A60" s="76"/>
      <c r="B60" s="71"/>
      <c r="C60" s="74"/>
      <c r="D60" s="71" t="s">
        <v>64</v>
      </c>
      <c r="E60" s="71"/>
      <c r="F60" s="74"/>
      <c r="G60" s="370"/>
      <c r="H60" s="371"/>
    </row>
    <row r="61" spans="1:8" x14ac:dyDescent="0.2">
      <c r="A61" s="76"/>
      <c r="B61" s="71"/>
      <c r="C61" s="74"/>
      <c r="D61" s="77" t="s">
        <v>112</v>
      </c>
      <c r="E61" s="77"/>
      <c r="F61" s="74"/>
      <c r="G61" s="370"/>
      <c r="H61" s="371"/>
    </row>
    <row r="62" spans="1:8" x14ac:dyDescent="0.2">
      <c r="A62" s="73"/>
      <c r="B62" s="74"/>
      <c r="C62" s="74"/>
      <c r="D62" s="74"/>
      <c r="E62" s="74"/>
      <c r="F62" s="74"/>
      <c r="G62" s="370"/>
      <c r="H62" s="371"/>
    </row>
    <row r="63" spans="1:8" x14ac:dyDescent="0.2">
      <c r="A63" s="59" t="s">
        <v>65</v>
      </c>
      <c r="B63" s="66"/>
      <c r="C63" s="74"/>
      <c r="D63" s="60" t="s">
        <v>66</v>
      </c>
      <c r="E63" s="66"/>
      <c r="F63" s="74"/>
      <c r="G63" s="370"/>
      <c r="H63" s="371"/>
    </row>
    <row r="64" spans="1:8" ht="51" x14ac:dyDescent="0.2">
      <c r="A64" s="17" t="s">
        <v>67</v>
      </c>
      <c r="B64" s="66"/>
      <c r="C64" s="74"/>
      <c r="D64" s="16" t="s">
        <v>71</v>
      </c>
      <c r="E64" s="66"/>
      <c r="F64" s="74"/>
      <c r="G64" s="370"/>
      <c r="H64" s="371"/>
    </row>
    <row r="65" spans="1:8" x14ac:dyDescent="0.2">
      <c r="A65" s="76" t="s">
        <v>68</v>
      </c>
      <c r="B65" s="71"/>
      <c r="C65" s="74"/>
      <c r="D65" s="71" t="s">
        <v>72</v>
      </c>
      <c r="E65" s="71"/>
      <c r="F65" s="74"/>
      <c r="G65" s="370"/>
      <c r="H65" s="371"/>
    </row>
    <row r="66" spans="1:8" ht="25.5" x14ac:dyDescent="0.2">
      <c r="A66" s="70" t="s">
        <v>69</v>
      </c>
      <c r="B66" s="71"/>
      <c r="C66" s="74"/>
      <c r="D66" s="71" t="s">
        <v>73</v>
      </c>
      <c r="E66" s="71">
        <v>2</v>
      </c>
      <c r="F66" s="74"/>
      <c r="G66" s="370"/>
      <c r="H66" s="371"/>
    </row>
    <row r="67" spans="1:8" ht="25.5" x14ac:dyDescent="0.2">
      <c r="A67" s="70" t="s">
        <v>70</v>
      </c>
      <c r="B67" s="71">
        <v>3</v>
      </c>
      <c r="C67" s="74"/>
      <c r="D67" s="83" t="s">
        <v>74</v>
      </c>
      <c r="E67" s="71"/>
      <c r="F67" s="74"/>
      <c r="G67" s="370"/>
      <c r="H67" s="371"/>
    </row>
    <row r="68" spans="1:8" x14ac:dyDescent="0.2">
      <c r="A68" s="76"/>
      <c r="B68" s="71"/>
      <c r="C68" s="74"/>
      <c r="D68" s="71" t="s">
        <v>75</v>
      </c>
      <c r="E68" s="71"/>
      <c r="F68" s="74"/>
      <c r="G68" s="370"/>
      <c r="H68" s="371"/>
    </row>
    <row r="69" spans="1:8" x14ac:dyDescent="0.2">
      <c r="A69" s="76"/>
      <c r="B69" s="71"/>
      <c r="C69" s="74"/>
      <c r="D69" s="71" t="s">
        <v>76</v>
      </c>
      <c r="E69" s="71"/>
      <c r="F69" s="74"/>
      <c r="G69" s="370"/>
      <c r="H69" s="371"/>
    </row>
    <row r="70" spans="1:8" x14ac:dyDescent="0.2">
      <c r="A70" s="73"/>
      <c r="B70" s="74"/>
      <c r="C70" s="74"/>
      <c r="D70" s="74"/>
      <c r="E70" s="74"/>
      <c r="F70" s="74"/>
      <c r="G70" s="370"/>
      <c r="H70" s="371"/>
    </row>
    <row r="71" spans="1:8" x14ac:dyDescent="0.2">
      <c r="A71" s="59" t="s">
        <v>77</v>
      </c>
      <c r="B71" s="66"/>
      <c r="C71" s="74"/>
      <c r="D71" s="374"/>
      <c r="E71" s="374"/>
      <c r="F71" s="374"/>
      <c r="G71" s="370"/>
      <c r="H71" s="371"/>
    </row>
    <row r="72" spans="1:8" ht="51" x14ac:dyDescent="0.2">
      <c r="A72" s="17" t="s">
        <v>78</v>
      </c>
      <c r="B72" s="66"/>
      <c r="C72" s="74"/>
      <c r="D72" s="374"/>
      <c r="E72" s="374"/>
      <c r="F72" s="374"/>
      <c r="G72" s="370"/>
      <c r="H72" s="371"/>
    </row>
    <row r="73" spans="1:8" x14ac:dyDescent="0.2">
      <c r="A73" s="76" t="s">
        <v>54</v>
      </c>
      <c r="B73" s="71">
        <v>1</v>
      </c>
      <c r="C73" s="74"/>
      <c r="D73" s="374"/>
      <c r="E73" s="374"/>
      <c r="F73" s="374"/>
      <c r="G73" s="370"/>
      <c r="H73" s="371"/>
    </row>
    <row r="74" spans="1:8" ht="13.5" thickBot="1" x14ac:dyDescent="0.25">
      <c r="A74" s="78" t="s">
        <v>55</v>
      </c>
      <c r="B74" s="79"/>
      <c r="C74" s="80"/>
      <c r="D74" s="375"/>
      <c r="E74" s="375"/>
      <c r="F74" s="375"/>
      <c r="G74" s="372"/>
      <c r="H74" s="373"/>
    </row>
    <row r="75" spans="1:8" ht="15" thickBot="1" x14ac:dyDescent="0.25">
      <c r="A75" s="81" t="str">
        <f>'Aree di rischio '!A67</f>
        <v>C.2.7.3 Regolamentazione del mercato</v>
      </c>
      <c r="B75" s="63"/>
      <c r="C75" s="63"/>
      <c r="D75" s="63"/>
      <c r="E75" s="63"/>
      <c r="F75" s="63"/>
      <c r="G75" s="63"/>
      <c r="H75" s="63"/>
    </row>
    <row r="76" spans="1:8" ht="12.75" customHeight="1" x14ac:dyDescent="0.2">
      <c r="A76" s="366" t="s">
        <v>387</v>
      </c>
      <c r="B76" s="367"/>
      <c r="C76" s="64"/>
      <c r="D76" s="368" t="s">
        <v>385</v>
      </c>
      <c r="E76" s="367"/>
      <c r="F76" s="64"/>
      <c r="G76" s="368" t="s">
        <v>386</v>
      </c>
      <c r="H76" s="369"/>
    </row>
    <row r="77" spans="1:8" ht="13.5" thickBot="1" x14ac:dyDescent="0.25">
      <c r="A77" s="376"/>
      <c r="B77" s="377"/>
      <c r="C77" s="65"/>
      <c r="D77" s="377"/>
      <c r="E77" s="377"/>
      <c r="F77" s="65"/>
      <c r="G77" s="377"/>
      <c r="H77" s="378"/>
    </row>
    <row r="78" spans="1:8" x14ac:dyDescent="0.2">
      <c r="A78" s="59" t="s">
        <v>34</v>
      </c>
      <c r="B78" s="66"/>
      <c r="C78" s="67"/>
      <c r="D78" s="60" t="s">
        <v>42</v>
      </c>
      <c r="E78" s="66"/>
      <c r="F78" s="67"/>
      <c r="G78" s="60"/>
      <c r="H78" s="68"/>
    </row>
    <row r="79" spans="1:8" ht="102" x14ac:dyDescent="0.2">
      <c r="A79" s="15" t="s">
        <v>41</v>
      </c>
      <c r="B79" s="66"/>
      <c r="C79" s="67"/>
      <c r="D79" s="69" t="s">
        <v>43</v>
      </c>
      <c r="E79" s="66"/>
      <c r="F79" s="67"/>
      <c r="G79" s="16" t="s">
        <v>79</v>
      </c>
      <c r="H79" s="68"/>
    </row>
    <row r="80" spans="1:8" x14ac:dyDescent="0.2">
      <c r="A80" s="70" t="s">
        <v>35</v>
      </c>
      <c r="B80" s="71"/>
      <c r="C80" s="67"/>
      <c r="D80" s="71" t="s">
        <v>44</v>
      </c>
      <c r="E80" s="71">
        <v>1</v>
      </c>
      <c r="F80" s="67"/>
      <c r="G80" s="71" t="s">
        <v>83</v>
      </c>
      <c r="H80" s="72"/>
    </row>
    <row r="81" spans="1:8" x14ac:dyDescent="0.2">
      <c r="A81" s="70" t="s">
        <v>36</v>
      </c>
      <c r="B81" s="71">
        <v>2</v>
      </c>
      <c r="C81" s="67"/>
      <c r="D81" s="71" t="s">
        <v>45</v>
      </c>
      <c r="E81" s="71"/>
      <c r="F81" s="67"/>
      <c r="G81" s="71" t="s">
        <v>82</v>
      </c>
      <c r="H81" s="72">
        <v>2</v>
      </c>
    </row>
    <row r="82" spans="1:8" x14ac:dyDescent="0.2">
      <c r="A82" s="70" t="s">
        <v>37</v>
      </c>
      <c r="B82" s="71"/>
      <c r="C82" s="67"/>
      <c r="D82" s="71" t="s">
        <v>46</v>
      </c>
      <c r="E82" s="71"/>
      <c r="F82" s="67"/>
      <c r="G82" s="71" t="s">
        <v>81</v>
      </c>
      <c r="H82" s="72"/>
    </row>
    <row r="83" spans="1:8" ht="25.5" x14ac:dyDescent="0.2">
      <c r="A83" s="70" t="s">
        <v>39</v>
      </c>
      <c r="B83" s="71"/>
      <c r="C83" s="67"/>
      <c r="D83" s="71" t="s">
        <v>47</v>
      </c>
      <c r="E83" s="71"/>
      <c r="F83" s="67"/>
      <c r="G83" s="71" t="s">
        <v>113</v>
      </c>
      <c r="H83" s="72"/>
    </row>
    <row r="84" spans="1:8" x14ac:dyDescent="0.2">
      <c r="A84" s="70" t="s">
        <v>38</v>
      </c>
      <c r="B84" s="71"/>
      <c r="C84" s="67"/>
      <c r="D84" s="71" t="s">
        <v>48</v>
      </c>
      <c r="E84" s="71"/>
      <c r="F84" s="67"/>
      <c r="G84" s="71" t="s">
        <v>80</v>
      </c>
      <c r="H84" s="72"/>
    </row>
    <row r="85" spans="1:8" x14ac:dyDescent="0.2">
      <c r="A85" s="73"/>
      <c r="B85" s="74"/>
      <c r="C85" s="74"/>
      <c r="D85" s="74"/>
      <c r="E85" s="74"/>
      <c r="F85" s="74"/>
      <c r="G85" s="74"/>
      <c r="H85" s="75"/>
    </row>
    <row r="86" spans="1:8" x14ac:dyDescent="0.2">
      <c r="A86" s="59" t="s">
        <v>49</v>
      </c>
      <c r="B86" s="66"/>
      <c r="C86" s="74"/>
      <c r="D86" s="60" t="s">
        <v>50</v>
      </c>
      <c r="E86" s="66"/>
      <c r="F86" s="74"/>
      <c r="G86" s="370"/>
      <c r="H86" s="371"/>
    </row>
    <row r="87" spans="1:8" ht="76.5" x14ac:dyDescent="0.2">
      <c r="A87" s="17" t="s">
        <v>51</v>
      </c>
      <c r="B87" s="66"/>
      <c r="C87" s="74"/>
      <c r="D87" s="16" t="s">
        <v>84</v>
      </c>
      <c r="E87" s="66"/>
      <c r="F87" s="74"/>
      <c r="G87" s="370"/>
      <c r="H87" s="371"/>
    </row>
    <row r="88" spans="1:8" x14ac:dyDescent="0.2">
      <c r="A88" s="76" t="s">
        <v>52</v>
      </c>
      <c r="B88" s="71"/>
      <c r="C88" s="74"/>
      <c r="D88" s="71" t="s">
        <v>54</v>
      </c>
      <c r="E88" s="71">
        <v>1</v>
      </c>
      <c r="F88" s="74"/>
      <c r="G88" s="370"/>
      <c r="H88" s="371"/>
    </row>
    <row r="89" spans="1:8" x14ac:dyDescent="0.2">
      <c r="A89" s="76" t="s">
        <v>53</v>
      </c>
      <c r="B89" s="71">
        <v>5</v>
      </c>
      <c r="C89" s="74"/>
      <c r="D89" s="71" t="s">
        <v>55</v>
      </c>
      <c r="E89" s="71"/>
      <c r="F89" s="74"/>
      <c r="G89" s="370"/>
      <c r="H89" s="371"/>
    </row>
    <row r="90" spans="1:8" x14ac:dyDescent="0.2">
      <c r="A90" s="73"/>
      <c r="B90" s="74"/>
      <c r="C90" s="74"/>
      <c r="D90" s="74"/>
      <c r="E90" s="74"/>
      <c r="F90" s="74"/>
      <c r="G90" s="370"/>
      <c r="H90" s="371"/>
    </row>
    <row r="91" spans="1:8" x14ac:dyDescent="0.2">
      <c r="A91" s="59" t="s">
        <v>56</v>
      </c>
      <c r="B91" s="66"/>
      <c r="C91" s="74"/>
      <c r="D91" s="60" t="s">
        <v>57</v>
      </c>
      <c r="E91" s="66"/>
      <c r="F91" s="74"/>
      <c r="G91" s="370"/>
      <c r="H91" s="371"/>
    </row>
    <row r="92" spans="1:8" ht="38.25" x14ac:dyDescent="0.2">
      <c r="A92" s="17" t="s">
        <v>58</v>
      </c>
      <c r="B92" s="66"/>
      <c r="C92" s="74"/>
      <c r="D92" s="16" t="s">
        <v>59</v>
      </c>
      <c r="E92" s="66"/>
      <c r="F92" s="74"/>
      <c r="G92" s="370"/>
      <c r="H92" s="371"/>
    </row>
    <row r="93" spans="1:8" x14ac:dyDescent="0.2">
      <c r="A93" s="76" t="s">
        <v>60</v>
      </c>
      <c r="B93" s="71">
        <v>1</v>
      </c>
      <c r="C93" s="74"/>
      <c r="D93" s="71" t="s">
        <v>54</v>
      </c>
      <c r="E93" s="71">
        <v>0</v>
      </c>
      <c r="F93" s="74"/>
      <c r="G93" s="370"/>
      <c r="H93" s="371"/>
    </row>
    <row r="94" spans="1:8" x14ac:dyDescent="0.2">
      <c r="A94" s="76" t="s">
        <v>110</v>
      </c>
      <c r="B94" s="71"/>
      <c r="C94" s="74"/>
      <c r="D94" s="71" t="s">
        <v>61</v>
      </c>
      <c r="E94" s="71"/>
      <c r="F94" s="74"/>
      <c r="G94" s="370"/>
      <c r="H94" s="371"/>
    </row>
    <row r="95" spans="1:8" x14ac:dyDescent="0.2">
      <c r="A95" s="76" t="s">
        <v>111</v>
      </c>
      <c r="B95" s="71"/>
      <c r="C95" s="74"/>
      <c r="D95" s="71" t="s">
        <v>62</v>
      </c>
      <c r="E95" s="71"/>
      <c r="F95" s="74"/>
      <c r="G95" s="370"/>
      <c r="H95" s="371"/>
    </row>
    <row r="96" spans="1:8" x14ac:dyDescent="0.2">
      <c r="A96" s="76"/>
      <c r="B96" s="71"/>
      <c r="C96" s="74"/>
      <c r="D96" s="71" t="s">
        <v>63</v>
      </c>
      <c r="E96" s="71"/>
      <c r="F96" s="74"/>
      <c r="G96" s="370"/>
      <c r="H96" s="371"/>
    </row>
    <row r="97" spans="1:8" x14ac:dyDescent="0.2">
      <c r="A97" s="76"/>
      <c r="B97" s="71"/>
      <c r="C97" s="74"/>
      <c r="D97" s="71" t="s">
        <v>64</v>
      </c>
      <c r="E97" s="71"/>
      <c r="F97" s="74"/>
      <c r="G97" s="370"/>
      <c r="H97" s="371"/>
    </row>
    <row r="98" spans="1:8" x14ac:dyDescent="0.2">
      <c r="A98" s="76"/>
      <c r="B98" s="71"/>
      <c r="C98" s="74"/>
      <c r="D98" s="77" t="s">
        <v>112</v>
      </c>
      <c r="E98" s="77"/>
      <c r="F98" s="74"/>
      <c r="G98" s="370"/>
      <c r="H98" s="371"/>
    </row>
    <row r="99" spans="1:8" x14ac:dyDescent="0.2">
      <c r="A99" s="73"/>
      <c r="B99" s="74"/>
      <c r="C99" s="74"/>
      <c r="D99" s="74"/>
      <c r="E99" s="74"/>
      <c r="F99" s="74"/>
      <c r="G99" s="370"/>
      <c r="H99" s="371"/>
    </row>
    <row r="100" spans="1:8" x14ac:dyDescent="0.2">
      <c r="A100" s="59" t="s">
        <v>65</v>
      </c>
      <c r="B100" s="66"/>
      <c r="C100" s="74"/>
      <c r="D100" s="60" t="s">
        <v>66</v>
      </c>
      <c r="E100" s="66"/>
      <c r="F100" s="74"/>
      <c r="G100" s="370"/>
      <c r="H100" s="371"/>
    </row>
    <row r="101" spans="1:8" ht="51" x14ac:dyDescent="0.2">
      <c r="A101" s="17" t="s">
        <v>67</v>
      </c>
      <c r="B101" s="66"/>
      <c r="C101" s="74"/>
      <c r="D101" s="16" t="s">
        <v>71</v>
      </c>
      <c r="E101" s="66"/>
      <c r="F101" s="74"/>
      <c r="G101" s="370"/>
      <c r="H101" s="371"/>
    </row>
    <row r="102" spans="1:8" x14ac:dyDescent="0.2">
      <c r="A102" s="76" t="s">
        <v>68</v>
      </c>
      <c r="B102" s="71"/>
      <c r="C102" s="74"/>
      <c r="D102" s="71" t="s">
        <v>72</v>
      </c>
      <c r="E102" s="71"/>
      <c r="F102" s="74"/>
      <c r="G102" s="370"/>
      <c r="H102" s="371"/>
    </row>
    <row r="103" spans="1:8" ht="25.5" x14ac:dyDescent="0.2">
      <c r="A103" s="70" t="s">
        <v>69</v>
      </c>
      <c r="B103" s="71">
        <v>3</v>
      </c>
      <c r="C103" s="74"/>
      <c r="D103" s="71" t="s">
        <v>73</v>
      </c>
      <c r="E103" s="71">
        <v>2</v>
      </c>
      <c r="F103" s="74"/>
      <c r="G103" s="370"/>
      <c r="H103" s="371"/>
    </row>
    <row r="104" spans="1:8" ht="25.5" x14ac:dyDescent="0.2">
      <c r="A104" s="70" t="s">
        <v>70</v>
      </c>
      <c r="B104" s="71"/>
      <c r="C104" s="74"/>
      <c r="D104" s="83" t="s">
        <v>74</v>
      </c>
      <c r="E104" s="71"/>
      <c r="F104" s="74"/>
      <c r="G104" s="370"/>
      <c r="H104" s="371"/>
    </row>
    <row r="105" spans="1:8" x14ac:dyDescent="0.2">
      <c r="A105" s="76"/>
      <c r="B105" s="71"/>
      <c r="C105" s="74"/>
      <c r="D105" s="71" t="s">
        <v>75</v>
      </c>
      <c r="E105" s="71"/>
      <c r="F105" s="74"/>
      <c r="G105" s="370"/>
      <c r="H105" s="371"/>
    </row>
    <row r="106" spans="1:8" x14ac:dyDescent="0.2">
      <c r="A106" s="76"/>
      <c r="B106" s="71"/>
      <c r="C106" s="74"/>
      <c r="D106" s="71" t="s">
        <v>76</v>
      </c>
      <c r="E106" s="71"/>
      <c r="F106" s="74"/>
      <c r="G106" s="370"/>
      <c r="H106" s="371"/>
    </row>
    <row r="107" spans="1:8" x14ac:dyDescent="0.2">
      <c r="A107" s="73"/>
      <c r="B107" s="74"/>
      <c r="C107" s="74"/>
      <c r="D107" s="74"/>
      <c r="E107" s="74"/>
      <c r="F107" s="74"/>
      <c r="G107" s="370"/>
      <c r="H107" s="371"/>
    </row>
    <row r="108" spans="1:8" x14ac:dyDescent="0.2">
      <c r="A108" s="59" t="s">
        <v>77</v>
      </c>
      <c r="B108" s="66"/>
      <c r="C108" s="74"/>
      <c r="D108" s="374"/>
      <c r="E108" s="374"/>
      <c r="F108" s="374"/>
      <c r="G108" s="370"/>
      <c r="H108" s="371"/>
    </row>
    <row r="109" spans="1:8" ht="51" x14ac:dyDescent="0.2">
      <c r="A109" s="17" t="s">
        <v>78</v>
      </c>
      <c r="B109" s="66"/>
      <c r="C109" s="74"/>
      <c r="D109" s="374"/>
      <c r="E109" s="374"/>
      <c r="F109" s="374"/>
      <c r="G109" s="370"/>
      <c r="H109" s="371"/>
    </row>
    <row r="110" spans="1:8" x14ac:dyDescent="0.2">
      <c r="A110" s="76" t="s">
        <v>54</v>
      </c>
      <c r="B110" s="71">
        <v>1</v>
      </c>
      <c r="C110" s="74"/>
      <c r="D110" s="374"/>
      <c r="E110" s="374"/>
      <c r="F110" s="374"/>
      <c r="G110" s="370"/>
      <c r="H110" s="371"/>
    </row>
    <row r="111" spans="1:8" ht="13.5" thickBot="1" x14ac:dyDescent="0.25">
      <c r="A111" s="78" t="s">
        <v>55</v>
      </c>
      <c r="B111" s="79"/>
      <c r="C111" s="80"/>
      <c r="D111" s="375"/>
      <c r="E111" s="375"/>
      <c r="F111" s="375"/>
      <c r="G111" s="372"/>
      <c r="H111" s="373"/>
    </row>
    <row r="112" spans="1:8" ht="15" thickBot="1" x14ac:dyDescent="0.25">
      <c r="A112" s="84" t="str">
        <f>'Aree di rischio '!A68</f>
        <v>C.2.7.4 Verifica clausole inique e vessatorie</v>
      </c>
      <c r="B112" s="85"/>
      <c r="C112" s="85"/>
      <c r="D112" s="85"/>
      <c r="E112" s="85"/>
      <c r="F112" s="85"/>
      <c r="G112" s="85"/>
      <c r="H112" s="85"/>
    </row>
    <row r="113" spans="1:8" ht="12.75" customHeight="1" x14ac:dyDescent="0.2">
      <c r="A113" s="366" t="s">
        <v>387</v>
      </c>
      <c r="B113" s="367"/>
      <c r="C113" s="64"/>
      <c r="D113" s="368" t="s">
        <v>385</v>
      </c>
      <c r="E113" s="367"/>
      <c r="F113" s="64"/>
      <c r="G113" s="368" t="s">
        <v>386</v>
      </c>
      <c r="H113" s="369"/>
    </row>
    <row r="114" spans="1:8" ht="13.5" thickBot="1" x14ac:dyDescent="0.25">
      <c r="A114" s="376"/>
      <c r="B114" s="377"/>
      <c r="C114" s="65"/>
      <c r="D114" s="377"/>
      <c r="E114" s="377"/>
      <c r="F114" s="65"/>
      <c r="G114" s="377"/>
      <c r="H114" s="378"/>
    </row>
    <row r="115" spans="1:8" x14ac:dyDescent="0.2">
      <c r="A115" s="59" t="s">
        <v>34</v>
      </c>
      <c r="B115" s="66"/>
      <c r="C115" s="67"/>
      <c r="D115" s="60" t="s">
        <v>42</v>
      </c>
      <c r="E115" s="66"/>
      <c r="F115" s="67"/>
      <c r="G115" s="60"/>
      <c r="H115" s="68"/>
    </row>
    <row r="116" spans="1:8" ht="102" x14ac:dyDescent="0.2">
      <c r="A116" s="15" t="s">
        <v>41</v>
      </c>
      <c r="B116" s="66"/>
      <c r="C116" s="67"/>
      <c r="D116" s="69" t="s">
        <v>43</v>
      </c>
      <c r="E116" s="66"/>
      <c r="F116" s="67"/>
      <c r="G116" s="16" t="s">
        <v>79</v>
      </c>
      <c r="H116" s="68"/>
    </row>
    <row r="117" spans="1:8" x14ac:dyDescent="0.2">
      <c r="A117" s="70" t="s">
        <v>35</v>
      </c>
      <c r="B117" s="71"/>
      <c r="C117" s="67"/>
      <c r="D117" s="71" t="s">
        <v>44</v>
      </c>
      <c r="E117" s="71">
        <v>1</v>
      </c>
      <c r="F117" s="67"/>
      <c r="G117" s="71" t="s">
        <v>83</v>
      </c>
      <c r="H117" s="72"/>
    </row>
    <row r="118" spans="1:8" x14ac:dyDescent="0.2">
      <c r="A118" s="70" t="s">
        <v>36</v>
      </c>
      <c r="B118" s="71">
        <v>2</v>
      </c>
      <c r="C118" s="67"/>
      <c r="D118" s="71" t="s">
        <v>45</v>
      </c>
      <c r="E118" s="71"/>
      <c r="F118" s="67"/>
      <c r="G118" s="71" t="s">
        <v>82</v>
      </c>
      <c r="H118" s="72">
        <v>2</v>
      </c>
    </row>
    <row r="119" spans="1:8" x14ac:dyDescent="0.2">
      <c r="A119" s="70" t="s">
        <v>37</v>
      </c>
      <c r="B119" s="71"/>
      <c r="C119" s="67"/>
      <c r="D119" s="71" t="s">
        <v>46</v>
      </c>
      <c r="E119" s="71"/>
      <c r="F119" s="67"/>
      <c r="G119" s="71" t="s">
        <v>81</v>
      </c>
      <c r="H119" s="72"/>
    </row>
    <row r="120" spans="1:8" ht="25.5" x14ac:dyDescent="0.2">
      <c r="A120" s="70" t="s">
        <v>39</v>
      </c>
      <c r="B120" s="71"/>
      <c r="C120" s="67"/>
      <c r="D120" s="71" t="s">
        <v>47</v>
      </c>
      <c r="E120" s="71"/>
      <c r="F120" s="67"/>
      <c r="G120" s="71" t="s">
        <v>113</v>
      </c>
      <c r="H120" s="72"/>
    </row>
    <row r="121" spans="1:8" x14ac:dyDescent="0.2">
      <c r="A121" s="70" t="s">
        <v>38</v>
      </c>
      <c r="B121" s="71"/>
      <c r="C121" s="67"/>
      <c r="D121" s="71" t="s">
        <v>48</v>
      </c>
      <c r="E121" s="71"/>
      <c r="F121" s="67"/>
      <c r="G121" s="71" t="s">
        <v>80</v>
      </c>
      <c r="H121" s="72"/>
    </row>
    <row r="122" spans="1:8" x14ac:dyDescent="0.2">
      <c r="A122" s="73"/>
      <c r="B122" s="74"/>
      <c r="C122" s="74"/>
      <c r="D122" s="74"/>
      <c r="E122" s="74"/>
      <c r="F122" s="74"/>
      <c r="G122" s="74"/>
      <c r="H122" s="75"/>
    </row>
    <row r="123" spans="1:8" x14ac:dyDescent="0.2">
      <c r="A123" s="59" t="s">
        <v>49</v>
      </c>
      <c r="B123" s="66"/>
      <c r="C123" s="74"/>
      <c r="D123" s="60" t="s">
        <v>50</v>
      </c>
      <c r="E123" s="66"/>
      <c r="F123" s="74"/>
      <c r="G123" s="370"/>
      <c r="H123" s="371"/>
    </row>
    <row r="124" spans="1:8" ht="76.5" x14ac:dyDescent="0.2">
      <c r="A124" s="17" t="s">
        <v>51</v>
      </c>
      <c r="B124" s="66"/>
      <c r="C124" s="74"/>
      <c r="D124" s="16" t="s">
        <v>84</v>
      </c>
      <c r="E124" s="66"/>
      <c r="F124" s="74"/>
      <c r="G124" s="370"/>
      <c r="H124" s="371"/>
    </row>
    <row r="125" spans="1:8" x14ac:dyDescent="0.2">
      <c r="A125" s="76" t="s">
        <v>52</v>
      </c>
      <c r="B125" s="71"/>
      <c r="C125" s="74"/>
      <c r="D125" s="71" t="s">
        <v>54</v>
      </c>
      <c r="E125" s="71">
        <v>1</v>
      </c>
      <c r="F125" s="74"/>
      <c r="G125" s="370"/>
      <c r="H125" s="371"/>
    </row>
    <row r="126" spans="1:8" x14ac:dyDescent="0.2">
      <c r="A126" s="76" t="s">
        <v>53</v>
      </c>
      <c r="B126" s="71">
        <v>5</v>
      </c>
      <c r="C126" s="74"/>
      <c r="D126" s="71" t="s">
        <v>55</v>
      </c>
      <c r="E126" s="71"/>
      <c r="F126" s="74"/>
      <c r="G126" s="370"/>
      <c r="H126" s="371"/>
    </row>
    <row r="127" spans="1:8" x14ac:dyDescent="0.2">
      <c r="A127" s="73"/>
      <c r="B127" s="74"/>
      <c r="C127" s="74"/>
      <c r="D127" s="74"/>
      <c r="E127" s="74"/>
      <c r="F127" s="74"/>
      <c r="G127" s="370"/>
      <c r="H127" s="371"/>
    </row>
    <row r="128" spans="1:8" x14ac:dyDescent="0.2">
      <c r="A128" s="59" t="s">
        <v>56</v>
      </c>
      <c r="B128" s="66"/>
      <c r="C128" s="74"/>
      <c r="D128" s="60" t="s">
        <v>57</v>
      </c>
      <c r="E128" s="66"/>
      <c r="F128" s="74"/>
      <c r="G128" s="370"/>
      <c r="H128" s="371"/>
    </row>
    <row r="129" spans="1:8" ht="38.25" x14ac:dyDescent="0.2">
      <c r="A129" s="17" t="s">
        <v>58</v>
      </c>
      <c r="B129" s="66"/>
      <c r="C129" s="74"/>
      <c r="D129" s="16" t="s">
        <v>59</v>
      </c>
      <c r="E129" s="66"/>
      <c r="F129" s="74"/>
      <c r="G129" s="370"/>
      <c r="H129" s="371"/>
    </row>
    <row r="130" spans="1:8" x14ac:dyDescent="0.2">
      <c r="A130" s="76" t="s">
        <v>60</v>
      </c>
      <c r="B130" s="71">
        <v>1</v>
      </c>
      <c r="C130" s="74"/>
      <c r="D130" s="71" t="s">
        <v>54</v>
      </c>
      <c r="E130" s="71">
        <v>0</v>
      </c>
      <c r="F130" s="74"/>
      <c r="G130" s="370"/>
      <c r="H130" s="371"/>
    </row>
    <row r="131" spans="1:8" x14ac:dyDescent="0.2">
      <c r="A131" s="76" t="s">
        <v>110</v>
      </c>
      <c r="B131" s="71"/>
      <c r="C131" s="74"/>
      <c r="D131" s="71" t="s">
        <v>61</v>
      </c>
      <c r="E131" s="71"/>
      <c r="F131" s="74"/>
      <c r="G131" s="370"/>
      <c r="H131" s="371"/>
    </row>
    <row r="132" spans="1:8" x14ac:dyDescent="0.2">
      <c r="A132" s="76" t="s">
        <v>111</v>
      </c>
      <c r="B132" s="71"/>
      <c r="C132" s="74"/>
      <c r="D132" s="71" t="s">
        <v>62</v>
      </c>
      <c r="E132" s="71"/>
      <c r="F132" s="74"/>
      <c r="G132" s="370"/>
      <c r="H132" s="371"/>
    </row>
    <row r="133" spans="1:8" x14ac:dyDescent="0.2">
      <c r="A133" s="76"/>
      <c r="B133" s="71"/>
      <c r="C133" s="74"/>
      <c r="D133" s="71" t="s">
        <v>63</v>
      </c>
      <c r="E133" s="71"/>
      <c r="F133" s="74"/>
      <c r="G133" s="370"/>
      <c r="H133" s="371"/>
    </row>
    <row r="134" spans="1:8" x14ac:dyDescent="0.2">
      <c r="A134" s="76"/>
      <c r="B134" s="71"/>
      <c r="C134" s="74"/>
      <c r="D134" s="71" t="s">
        <v>64</v>
      </c>
      <c r="E134" s="71"/>
      <c r="F134" s="74"/>
      <c r="G134" s="370"/>
      <c r="H134" s="371"/>
    </row>
    <row r="135" spans="1:8" x14ac:dyDescent="0.2">
      <c r="A135" s="76"/>
      <c r="B135" s="71"/>
      <c r="C135" s="74"/>
      <c r="D135" s="77" t="s">
        <v>112</v>
      </c>
      <c r="E135" s="77"/>
      <c r="F135" s="74"/>
      <c r="G135" s="370"/>
      <c r="H135" s="371"/>
    </row>
    <row r="136" spans="1:8" x14ac:dyDescent="0.2">
      <c r="A136" s="73"/>
      <c r="B136" s="74"/>
      <c r="C136" s="74"/>
      <c r="D136" s="74"/>
      <c r="E136" s="74"/>
      <c r="F136" s="74"/>
      <c r="G136" s="370"/>
      <c r="H136" s="371"/>
    </row>
    <row r="137" spans="1:8" x14ac:dyDescent="0.2">
      <c r="A137" s="59" t="s">
        <v>65</v>
      </c>
      <c r="B137" s="66"/>
      <c r="C137" s="74"/>
      <c r="D137" s="60" t="s">
        <v>66</v>
      </c>
      <c r="E137" s="66"/>
      <c r="F137" s="74"/>
      <c r="G137" s="370"/>
      <c r="H137" s="371"/>
    </row>
    <row r="138" spans="1:8" ht="51" x14ac:dyDescent="0.2">
      <c r="A138" s="17" t="s">
        <v>67</v>
      </c>
      <c r="B138" s="66"/>
      <c r="C138" s="74"/>
      <c r="D138" s="16" t="s">
        <v>71</v>
      </c>
      <c r="E138" s="66"/>
      <c r="F138" s="74"/>
      <c r="G138" s="370"/>
      <c r="H138" s="371"/>
    </row>
    <row r="139" spans="1:8" x14ac:dyDescent="0.2">
      <c r="A139" s="76" t="s">
        <v>68</v>
      </c>
      <c r="B139" s="71"/>
      <c r="C139" s="74"/>
      <c r="D139" s="71" t="s">
        <v>72</v>
      </c>
      <c r="E139" s="71"/>
      <c r="F139" s="74"/>
      <c r="G139" s="370"/>
      <c r="H139" s="371"/>
    </row>
    <row r="140" spans="1:8" ht="25.5" x14ac:dyDescent="0.2">
      <c r="A140" s="70" t="s">
        <v>69</v>
      </c>
      <c r="B140" s="71">
        <v>3</v>
      </c>
      <c r="C140" s="74"/>
      <c r="D140" s="71" t="s">
        <v>73</v>
      </c>
      <c r="E140" s="71">
        <v>2</v>
      </c>
      <c r="F140" s="74"/>
      <c r="G140" s="370"/>
      <c r="H140" s="371"/>
    </row>
    <row r="141" spans="1:8" ht="25.5" x14ac:dyDescent="0.2">
      <c r="A141" s="70" t="s">
        <v>70</v>
      </c>
      <c r="B141" s="71"/>
      <c r="C141" s="74"/>
      <c r="D141" s="83" t="s">
        <v>74</v>
      </c>
      <c r="E141" s="71"/>
      <c r="F141" s="74"/>
      <c r="G141" s="370"/>
      <c r="H141" s="371"/>
    </row>
    <row r="142" spans="1:8" x14ac:dyDescent="0.2">
      <c r="A142" s="76"/>
      <c r="B142" s="71"/>
      <c r="C142" s="74"/>
      <c r="D142" s="71" t="s">
        <v>75</v>
      </c>
      <c r="E142" s="71"/>
      <c r="F142" s="74"/>
      <c r="G142" s="370"/>
      <c r="H142" s="371"/>
    </row>
    <row r="143" spans="1:8" x14ac:dyDescent="0.2">
      <c r="A143" s="76"/>
      <c r="B143" s="71"/>
      <c r="C143" s="74"/>
      <c r="D143" s="71" t="s">
        <v>76</v>
      </c>
      <c r="E143" s="71"/>
      <c r="F143" s="74"/>
      <c r="G143" s="370"/>
      <c r="H143" s="371"/>
    </row>
    <row r="144" spans="1:8" x14ac:dyDescent="0.2">
      <c r="A144" s="73"/>
      <c r="B144" s="74"/>
      <c r="C144" s="74"/>
      <c r="D144" s="74"/>
      <c r="E144" s="74"/>
      <c r="F144" s="74"/>
      <c r="G144" s="370"/>
      <c r="H144" s="371"/>
    </row>
    <row r="145" spans="1:8" x14ac:dyDescent="0.2">
      <c r="A145" s="59" t="s">
        <v>77</v>
      </c>
      <c r="B145" s="66"/>
      <c r="C145" s="74"/>
      <c r="D145" s="374"/>
      <c r="E145" s="374"/>
      <c r="F145" s="374"/>
      <c r="G145" s="370"/>
      <c r="H145" s="371"/>
    </row>
    <row r="146" spans="1:8" ht="51" x14ac:dyDescent="0.2">
      <c r="A146" s="17" t="s">
        <v>78</v>
      </c>
      <c r="B146" s="66"/>
      <c r="C146" s="74"/>
      <c r="D146" s="374"/>
      <c r="E146" s="374"/>
      <c r="F146" s="374"/>
      <c r="G146" s="370"/>
      <c r="H146" s="371"/>
    </row>
    <row r="147" spans="1:8" x14ac:dyDescent="0.2">
      <c r="A147" s="76" t="s">
        <v>54</v>
      </c>
      <c r="B147" s="71">
        <v>1</v>
      </c>
      <c r="C147" s="74"/>
      <c r="D147" s="374"/>
      <c r="E147" s="374"/>
      <c r="F147" s="374"/>
      <c r="G147" s="370"/>
      <c r="H147" s="371"/>
    </row>
    <row r="148" spans="1:8" ht="13.5" thickBot="1" x14ac:dyDescent="0.25">
      <c r="A148" s="78" t="s">
        <v>55</v>
      </c>
      <c r="B148" s="79"/>
      <c r="C148" s="80"/>
      <c r="D148" s="375"/>
      <c r="E148" s="375"/>
      <c r="F148" s="375"/>
      <c r="G148" s="372"/>
      <c r="H148" s="373"/>
    </row>
    <row r="149" spans="1:8" ht="15" thickBot="1" x14ac:dyDescent="0.25">
      <c r="A149" s="84" t="str">
        <f>'Aree di rischio '!A69</f>
        <v>C.2.7.5 Manifestazioni a premio</v>
      </c>
      <c r="B149" s="85"/>
      <c r="C149" s="85"/>
      <c r="D149" s="85"/>
      <c r="E149" s="85"/>
      <c r="F149" s="85"/>
      <c r="G149" s="85"/>
      <c r="H149" s="85"/>
    </row>
    <row r="150" spans="1:8" ht="12.75" customHeight="1" x14ac:dyDescent="0.2">
      <c r="A150" s="366" t="s">
        <v>387</v>
      </c>
      <c r="B150" s="367"/>
      <c r="C150" s="64"/>
      <c r="D150" s="368" t="s">
        <v>385</v>
      </c>
      <c r="E150" s="367"/>
      <c r="F150" s="64"/>
      <c r="G150" s="368" t="s">
        <v>386</v>
      </c>
      <c r="H150" s="369"/>
    </row>
    <row r="151" spans="1:8" ht="13.5" thickBot="1" x14ac:dyDescent="0.25">
      <c r="A151" s="376"/>
      <c r="B151" s="377"/>
      <c r="C151" s="65"/>
      <c r="D151" s="377"/>
      <c r="E151" s="377"/>
      <c r="F151" s="65"/>
      <c r="G151" s="377"/>
      <c r="H151" s="378"/>
    </row>
    <row r="152" spans="1:8" x14ac:dyDescent="0.2">
      <c r="A152" s="59" t="s">
        <v>34</v>
      </c>
      <c r="B152" s="66"/>
      <c r="C152" s="67"/>
      <c r="D152" s="60" t="s">
        <v>42</v>
      </c>
      <c r="E152" s="66"/>
      <c r="F152" s="67"/>
      <c r="G152" s="60"/>
      <c r="H152" s="68"/>
    </row>
    <row r="153" spans="1:8" ht="102" x14ac:dyDescent="0.2">
      <c r="A153" s="15" t="s">
        <v>41</v>
      </c>
      <c r="B153" s="66"/>
      <c r="C153" s="67"/>
      <c r="D153" s="69" t="s">
        <v>43</v>
      </c>
      <c r="E153" s="66"/>
      <c r="F153" s="67"/>
      <c r="G153" s="16" t="s">
        <v>79</v>
      </c>
      <c r="H153" s="68"/>
    </row>
    <row r="154" spans="1:8" x14ac:dyDescent="0.2">
      <c r="A154" s="70" t="s">
        <v>35</v>
      </c>
      <c r="B154" s="71"/>
      <c r="C154" s="67"/>
      <c r="D154" s="71" t="s">
        <v>44</v>
      </c>
      <c r="E154" s="71"/>
      <c r="F154" s="67"/>
      <c r="G154" s="71" t="s">
        <v>83</v>
      </c>
      <c r="H154" s="72"/>
    </row>
    <row r="155" spans="1:8" x14ac:dyDescent="0.2">
      <c r="A155" s="70" t="s">
        <v>36</v>
      </c>
      <c r="B155" s="71">
        <v>2</v>
      </c>
      <c r="C155" s="67"/>
      <c r="D155" s="71" t="s">
        <v>45</v>
      </c>
      <c r="E155" s="71"/>
      <c r="F155" s="67"/>
      <c r="G155" s="71" t="s">
        <v>82</v>
      </c>
      <c r="H155" s="72">
        <v>2</v>
      </c>
    </row>
    <row r="156" spans="1:8" x14ac:dyDescent="0.2">
      <c r="A156" s="70" t="s">
        <v>37</v>
      </c>
      <c r="B156" s="71"/>
      <c r="C156" s="67"/>
      <c r="D156" s="71" t="s">
        <v>46</v>
      </c>
      <c r="E156" s="71">
        <v>3</v>
      </c>
      <c r="F156" s="67"/>
      <c r="G156" s="71" t="s">
        <v>81</v>
      </c>
      <c r="H156" s="72"/>
    </row>
    <row r="157" spans="1:8" ht="25.5" x14ac:dyDescent="0.2">
      <c r="A157" s="70" t="s">
        <v>39</v>
      </c>
      <c r="B157" s="71"/>
      <c r="C157" s="67"/>
      <c r="D157" s="71" t="s">
        <v>47</v>
      </c>
      <c r="E157" s="71"/>
      <c r="F157" s="67"/>
      <c r="G157" s="71" t="s">
        <v>113</v>
      </c>
      <c r="H157" s="72"/>
    </row>
    <row r="158" spans="1:8" x14ac:dyDescent="0.2">
      <c r="A158" s="70" t="s">
        <v>38</v>
      </c>
      <c r="B158" s="71"/>
      <c r="C158" s="67"/>
      <c r="D158" s="71" t="s">
        <v>48</v>
      </c>
      <c r="E158" s="71"/>
      <c r="F158" s="67"/>
      <c r="G158" s="71" t="s">
        <v>80</v>
      </c>
      <c r="H158" s="72"/>
    </row>
    <row r="159" spans="1:8" x14ac:dyDescent="0.2">
      <c r="A159" s="73"/>
      <c r="B159" s="74"/>
      <c r="C159" s="74"/>
      <c r="D159" s="74"/>
      <c r="E159" s="74"/>
      <c r="F159" s="74"/>
      <c r="G159" s="74"/>
      <c r="H159" s="75"/>
    </row>
    <row r="160" spans="1:8" x14ac:dyDescent="0.2">
      <c r="A160" s="59" t="s">
        <v>49</v>
      </c>
      <c r="B160" s="66"/>
      <c r="C160" s="74"/>
      <c r="D160" s="60" t="s">
        <v>50</v>
      </c>
      <c r="E160" s="66"/>
      <c r="F160" s="74"/>
      <c r="G160" s="370"/>
      <c r="H160" s="371"/>
    </row>
    <row r="161" spans="1:8" ht="76.5" x14ac:dyDescent="0.2">
      <c r="A161" s="17" t="s">
        <v>51</v>
      </c>
      <c r="B161" s="66"/>
      <c r="C161" s="74"/>
      <c r="D161" s="16" t="s">
        <v>84</v>
      </c>
      <c r="E161" s="66"/>
      <c r="F161" s="74"/>
      <c r="G161" s="370"/>
      <c r="H161" s="371"/>
    </row>
    <row r="162" spans="1:8" x14ac:dyDescent="0.2">
      <c r="A162" s="76" t="s">
        <v>52</v>
      </c>
      <c r="B162" s="71"/>
      <c r="C162" s="74"/>
      <c r="D162" s="71" t="s">
        <v>54</v>
      </c>
      <c r="E162" s="71">
        <v>1</v>
      </c>
      <c r="F162" s="74"/>
      <c r="G162" s="370"/>
      <c r="H162" s="371"/>
    </row>
    <row r="163" spans="1:8" x14ac:dyDescent="0.2">
      <c r="A163" s="76" t="s">
        <v>53</v>
      </c>
      <c r="B163" s="71">
        <v>5</v>
      </c>
      <c r="C163" s="74"/>
      <c r="D163" s="71" t="s">
        <v>55</v>
      </c>
      <c r="E163" s="71"/>
      <c r="F163" s="74"/>
      <c r="G163" s="370"/>
      <c r="H163" s="371"/>
    </row>
    <row r="164" spans="1:8" x14ac:dyDescent="0.2">
      <c r="A164" s="73"/>
      <c r="B164" s="74"/>
      <c r="C164" s="74"/>
      <c r="D164" s="74"/>
      <c r="E164" s="74"/>
      <c r="F164" s="74"/>
      <c r="G164" s="370"/>
      <c r="H164" s="371"/>
    </row>
    <row r="165" spans="1:8" x14ac:dyDescent="0.2">
      <c r="A165" s="59" t="s">
        <v>56</v>
      </c>
      <c r="B165" s="66"/>
      <c r="C165" s="74"/>
      <c r="D165" s="60" t="s">
        <v>57</v>
      </c>
      <c r="E165" s="66"/>
      <c r="F165" s="74"/>
      <c r="G165" s="370"/>
      <c r="H165" s="371"/>
    </row>
    <row r="166" spans="1:8" ht="38.25" x14ac:dyDescent="0.2">
      <c r="A166" s="17" t="s">
        <v>58</v>
      </c>
      <c r="B166" s="66"/>
      <c r="C166" s="74"/>
      <c r="D166" s="16" t="s">
        <v>59</v>
      </c>
      <c r="E166" s="66"/>
      <c r="F166" s="74"/>
      <c r="G166" s="370"/>
      <c r="H166" s="371"/>
    </row>
    <row r="167" spans="1:8" x14ac:dyDescent="0.2">
      <c r="A167" s="76" t="s">
        <v>60</v>
      </c>
      <c r="B167" s="71">
        <v>1</v>
      </c>
      <c r="C167" s="74"/>
      <c r="D167" s="71" t="s">
        <v>54</v>
      </c>
      <c r="E167" s="71">
        <v>0</v>
      </c>
      <c r="F167" s="74"/>
      <c r="G167" s="370"/>
      <c r="H167" s="371"/>
    </row>
    <row r="168" spans="1:8" x14ac:dyDescent="0.2">
      <c r="A168" s="76" t="s">
        <v>110</v>
      </c>
      <c r="B168" s="71"/>
      <c r="C168" s="74"/>
      <c r="D168" s="71" t="s">
        <v>61</v>
      </c>
      <c r="E168" s="71"/>
      <c r="F168" s="74"/>
      <c r="G168" s="370"/>
      <c r="H168" s="371"/>
    </row>
    <row r="169" spans="1:8" x14ac:dyDescent="0.2">
      <c r="A169" s="76" t="s">
        <v>111</v>
      </c>
      <c r="B169" s="71"/>
      <c r="C169" s="74"/>
      <c r="D169" s="71" t="s">
        <v>62</v>
      </c>
      <c r="E169" s="71"/>
      <c r="F169" s="74"/>
      <c r="G169" s="370"/>
      <c r="H169" s="371"/>
    </row>
    <row r="170" spans="1:8" x14ac:dyDescent="0.2">
      <c r="A170" s="76"/>
      <c r="B170" s="71"/>
      <c r="C170" s="74"/>
      <c r="D170" s="71" t="s">
        <v>63</v>
      </c>
      <c r="E170" s="71"/>
      <c r="F170" s="74"/>
      <c r="G170" s="370"/>
      <c r="H170" s="371"/>
    </row>
    <row r="171" spans="1:8" x14ac:dyDescent="0.2">
      <c r="A171" s="76"/>
      <c r="B171" s="71"/>
      <c r="C171" s="74"/>
      <c r="D171" s="71" t="s">
        <v>64</v>
      </c>
      <c r="E171" s="71"/>
      <c r="F171" s="74"/>
      <c r="G171" s="370"/>
      <c r="H171" s="371"/>
    </row>
    <row r="172" spans="1:8" x14ac:dyDescent="0.2">
      <c r="A172" s="76"/>
      <c r="B172" s="71"/>
      <c r="C172" s="74"/>
      <c r="D172" s="77" t="s">
        <v>112</v>
      </c>
      <c r="E172" s="77"/>
      <c r="F172" s="74"/>
      <c r="G172" s="370"/>
      <c r="H172" s="371"/>
    </row>
    <row r="173" spans="1:8" x14ac:dyDescent="0.2">
      <c r="A173" s="73"/>
      <c r="B173" s="74"/>
      <c r="C173" s="74"/>
      <c r="D173" s="74"/>
      <c r="E173" s="74"/>
      <c r="F173" s="74"/>
      <c r="G173" s="370"/>
      <c r="H173" s="371"/>
    </row>
    <row r="174" spans="1:8" x14ac:dyDescent="0.2">
      <c r="A174" s="59" t="s">
        <v>65</v>
      </c>
      <c r="B174" s="66"/>
      <c r="C174" s="74"/>
      <c r="D174" s="60" t="s">
        <v>66</v>
      </c>
      <c r="E174" s="66"/>
      <c r="F174" s="74"/>
      <c r="G174" s="370"/>
      <c r="H174" s="371"/>
    </row>
    <row r="175" spans="1:8" ht="51" x14ac:dyDescent="0.2">
      <c r="A175" s="17" t="s">
        <v>67</v>
      </c>
      <c r="B175" s="66"/>
      <c r="C175" s="74"/>
      <c r="D175" s="16" t="s">
        <v>71</v>
      </c>
      <c r="E175" s="66"/>
      <c r="F175" s="74"/>
      <c r="G175" s="370"/>
      <c r="H175" s="371"/>
    </row>
    <row r="176" spans="1:8" x14ac:dyDescent="0.2">
      <c r="A176" s="76" t="s">
        <v>68</v>
      </c>
      <c r="B176" s="71"/>
      <c r="C176" s="74"/>
      <c r="D176" s="71" t="s">
        <v>72</v>
      </c>
      <c r="E176" s="71"/>
      <c r="F176" s="74"/>
      <c r="G176" s="370"/>
      <c r="H176" s="371"/>
    </row>
    <row r="177" spans="1:8" ht="25.5" x14ac:dyDescent="0.2">
      <c r="A177" s="70" t="s">
        <v>69</v>
      </c>
      <c r="B177" s="71">
        <v>3</v>
      </c>
      <c r="C177" s="74"/>
      <c r="D177" s="71" t="s">
        <v>73</v>
      </c>
      <c r="E177" s="71">
        <v>2</v>
      </c>
      <c r="F177" s="74"/>
      <c r="G177" s="370"/>
      <c r="H177" s="371"/>
    </row>
    <row r="178" spans="1:8" ht="25.5" x14ac:dyDescent="0.2">
      <c r="A178" s="70" t="s">
        <v>70</v>
      </c>
      <c r="B178" s="71"/>
      <c r="C178" s="74"/>
      <c r="D178" s="83" t="s">
        <v>74</v>
      </c>
      <c r="E178" s="71"/>
      <c r="F178" s="74"/>
      <c r="G178" s="370"/>
      <c r="H178" s="371"/>
    </row>
    <row r="179" spans="1:8" x14ac:dyDescent="0.2">
      <c r="A179" s="76"/>
      <c r="B179" s="71"/>
      <c r="C179" s="74"/>
      <c r="D179" s="71" t="s">
        <v>75</v>
      </c>
      <c r="E179" s="71"/>
      <c r="F179" s="74"/>
      <c r="G179" s="370"/>
      <c r="H179" s="371"/>
    </row>
    <row r="180" spans="1:8" x14ac:dyDescent="0.2">
      <c r="A180" s="76"/>
      <c r="B180" s="71"/>
      <c r="C180" s="74"/>
      <c r="D180" s="71" t="s">
        <v>76</v>
      </c>
      <c r="E180" s="71"/>
      <c r="F180" s="74"/>
      <c r="G180" s="370"/>
      <c r="H180" s="371"/>
    </row>
    <row r="181" spans="1:8" x14ac:dyDescent="0.2">
      <c r="A181" s="73"/>
      <c r="B181" s="74"/>
      <c r="C181" s="74"/>
      <c r="D181" s="74"/>
      <c r="E181" s="74"/>
      <c r="F181" s="74"/>
      <c r="G181" s="370"/>
      <c r="H181" s="371"/>
    </row>
    <row r="182" spans="1:8" x14ac:dyDescent="0.2">
      <c r="A182" s="59" t="s">
        <v>77</v>
      </c>
      <c r="B182" s="66"/>
      <c r="C182" s="74"/>
      <c r="D182" s="374"/>
      <c r="E182" s="374"/>
      <c r="F182" s="374"/>
      <c r="G182" s="370"/>
      <c r="H182" s="371"/>
    </row>
    <row r="183" spans="1:8" ht="51" x14ac:dyDescent="0.2">
      <c r="A183" s="17" t="s">
        <v>78</v>
      </c>
      <c r="B183" s="66"/>
      <c r="C183" s="74"/>
      <c r="D183" s="374"/>
      <c r="E183" s="374"/>
      <c r="F183" s="374"/>
      <c r="G183" s="370"/>
      <c r="H183" s="371"/>
    </row>
    <row r="184" spans="1:8" x14ac:dyDescent="0.2">
      <c r="A184" s="76" t="s">
        <v>54</v>
      </c>
      <c r="B184" s="71">
        <v>1</v>
      </c>
      <c r="C184" s="74"/>
      <c r="D184" s="374"/>
      <c r="E184" s="374"/>
      <c r="F184" s="374"/>
      <c r="G184" s="370"/>
      <c r="H184" s="371"/>
    </row>
    <row r="185" spans="1:8" ht="13.5" thickBot="1" x14ac:dyDescent="0.25">
      <c r="A185" s="78" t="s">
        <v>55</v>
      </c>
      <c r="B185" s="79"/>
      <c r="C185" s="80"/>
      <c r="D185" s="375"/>
      <c r="E185" s="375"/>
      <c r="F185" s="375"/>
      <c r="G185" s="372"/>
      <c r="H185" s="373"/>
    </row>
    <row r="186" spans="1:8" ht="15" thickBot="1" x14ac:dyDescent="0.25">
      <c r="A186" s="84" t="str">
        <f>'Aree di rischio '!A71</f>
        <v>C.2.8.1 Sanzioni amministrative ex L. 689/81</v>
      </c>
      <c r="B186" s="85"/>
      <c r="C186" s="85"/>
      <c r="D186" s="85"/>
      <c r="E186" s="85"/>
      <c r="F186" s="85"/>
      <c r="G186" s="85"/>
      <c r="H186" s="85"/>
    </row>
    <row r="187" spans="1:8" x14ac:dyDescent="0.2">
      <c r="A187" s="366" t="s">
        <v>387</v>
      </c>
      <c r="B187" s="367"/>
      <c r="C187" s="64"/>
      <c r="D187" s="368" t="s">
        <v>385</v>
      </c>
      <c r="E187" s="367"/>
      <c r="F187" s="64"/>
      <c r="G187" s="368" t="s">
        <v>386</v>
      </c>
      <c r="H187" s="369"/>
    </row>
    <row r="188" spans="1:8" ht="13.5" thickBot="1" x14ac:dyDescent="0.25">
      <c r="A188" s="376"/>
      <c r="B188" s="377"/>
      <c r="C188" s="65"/>
      <c r="D188" s="377"/>
      <c r="E188" s="377"/>
      <c r="F188" s="65"/>
      <c r="G188" s="377"/>
      <c r="H188" s="378"/>
    </row>
    <row r="189" spans="1:8" x14ac:dyDescent="0.2">
      <c r="A189" s="59" t="s">
        <v>34</v>
      </c>
      <c r="B189" s="66"/>
      <c r="C189" s="67"/>
      <c r="D189" s="60" t="s">
        <v>42</v>
      </c>
      <c r="E189" s="66"/>
      <c r="F189" s="67"/>
      <c r="G189" s="60"/>
      <c r="H189" s="68"/>
    </row>
    <row r="190" spans="1:8" ht="102" x14ac:dyDescent="0.2">
      <c r="A190" s="15" t="s">
        <v>41</v>
      </c>
      <c r="B190" s="66"/>
      <c r="C190" s="67"/>
      <c r="D190" s="69" t="s">
        <v>43</v>
      </c>
      <c r="E190" s="66"/>
      <c r="F190" s="67"/>
      <c r="G190" s="16" t="s">
        <v>79</v>
      </c>
      <c r="H190" s="68"/>
    </row>
    <row r="191" spans="1:8" x14ac:dyDescent="0.2">
      <c r="A191" s="70" t="s">
        <v>35</v>
      </c>
      <c r="B191" s="71"/>
      <c r="C191" s="67"/>
      <c r="D191" s="71" t="s">
        <v>44</v>
      </c>
      <c r="E191" s="71">
        <v>1</v>
      </c>
      <c r="F191" s="67"/>
      <c r="G191" s="71" t="s">
        <v>83</v>
      </c>
      <c r="H191" s="72"/>
    </row>
    <row r="192" spans="1:8" x14ac:dyDescent="0.2">
      <c r="A192" s="70" t="s">
        <v>36</v>
      </c>
      <c r="B192" s="71"/>
      <c r="C192" s="67"/>
      <c r="D192" s="71" t="s">
        <v>45</v>
      </c>
      <c r="E192" s="71"/>
      <c r="F192" s="67"/>
      <c r="G192" s="71" t="s">
        <v>82</v>
      </c>
      <c r="H192" s="72">
        <v>2</v>
      </c>
    </row>
    <row r="193" spans="1:8" x14ac:dyDescent="0.2">
      <c r="A193" s="70" t="s">
        <v>37</v>
      </c>
      <c r="B193" s="71">
        <v>2</v>
      </c>
      <c r="C193" s="67"/>
      <c r="D193" s="71" t="s">
        <v>46</v>
      </c>
      <c r="E193" s="71"/>
      <c r="F193" s="67"/>
      <c r="G193" s="71" t="s">
        <v>81</v>
      </c>
      <c r="H193" s="72"/>
    </row>
    <row r="194" spans="1:8" ht="25.5" x14ac:dyDescent="0.2">
      <c r="A194" s="70" t="s">
        <v>39</v>
      </c>
      <c r="B194" s="71"/>
      <c r="C194" s="67"/>
      <c r="D194" s="71" t="s">
        <v>47</v>
      </c>
      <c r="E194" s="71"/>
      <c r="F194" s="67"/>
      <c r="G194" s="71" t="s">
        <v>113</v>
      </c>
      <c r="H194" s="72"/>
    </row>
    <row r="195" spans="1:8" x14ac:dyDescent="0.2">
      <c r="A195" s="70" t="s">
        <v>38</v>
      </c>
      <c r="B195" s="71"/>
      <c r="C195" s="67"/>
      <c r="D195" s="71" t="s">
        <v>48</v>
      </c>
      <c r="E195" s="71"/>
      <c r="F195" s="67"/>
      <c r="G195" s="71" t="s">
        <v>80</v>
      </c>
      <c r="H195" s="72"/>
    </row>
    <row r="196" spans="1:8" x14ac:dyDescent="0.2">
      <c r="A196" s="73"/>
      <c r="B196" s="74"/>
      <c r="C196" s="74"/>
      <c r="D196" s="74"/>
      <c r="E196" s="74"/>
      <c r="F196" s="74"/>
      <c r="G196" s="74"/>
      <c r="H196" s="75"/>
    </row>
    <row r="197" spans="1:8" x14ac:dyDescent="0.2">
      <c r="A197" s="59" t="s">
        <v>49</v>
      </c>
      <c r="B197" s="66"/>
      <c r="C197" s="74"/>
      <c r="D197" s="60" t="s">
        <v>50</v>
      </c>
      <c r="E197" s="66"/>
      <c r="F197" s="74"/>
      <c r="G197" s="370"/>
      <c r="H197" s="371"/>
    </row>
    <row r="198" spans="1:8" ht="76.5" x14ac:dyDescent="0.2">
      <c r="A198" s="17" t="s">
        <v>51</v>
      </c>
      <c r="B198" s="66"/>
      <c r="C198" s="74"/>
      <c r="D198" s="16" t="s">
        <v>84</v>
      </c>
      <c r="E198" s="66"/>
      <c r="F198" s="74"/>
      <c r="G198" s="370"/>
      <c r="H198" s="371"/>
    </row>
    <row r="199" spans="1:8" x14ac:dyDescent="0.2">
      <c r="A199" s="76" t="s">
        <v>52</v>
      </c>
      <c r="B199" s="71"/>
      <c r="C199" s="74"/>
      <c r="D199" s="71" t="s">
        <v>54</v>
      </c>
      <c r="E199" s="71">
        <v>1</v>
      </c>
      <c r="F199" s="74"/>
      <c r="G199" s="370"/>
      <c r="H199" s="371"/>
    </row>
    <row r="200" spans="1:8" x14ac:dyDescent="0.2">
      <c r="A200" s="76" t="s">
        <v>53</v>
      </c>
      <c r="B200" s="71">
        <v>5</v>
      </c>
      <c r="C200" s="74"/>
      <c r="D200" s="71" t="s">
        <v>55</v>
      </c>
      <c r="E200" s="71"/>
      <c r="F200" s="74"/>
      <c r="G200" s="370"/>
      <c r="H200" s="371"/>
    </row>
    <row r="201" spans="1:8" x14ac:dyDescent="0.2">
      <c r="A201" s="73"/>
      <c r="B201" s="74"/>
      <c r="C201" s="74"/>
      <c r="D201" s="74"/>
      <c r="E201" s="74"/>
      <c r="F201" s="74"/>
      <c r="G201" s="370"/>
      <c r="H201" s="371"/>
    </row>
    <row r="202" spans="1:8" x14ac:dyDescent="0.2">
      <c r="A202" s="59" t="s">
        <v>56</v>
      </c>
      <c r="B202" s="66"/>
      <c r="C202" s="74"/>
      <c r="D202" s="60" t="s">
        <v>57</v>
      </c>
      <c r="E202" s="66"/>
      <c r="F202" s="74"/>
      <c r="G202" s="370"/>
      <c r="H202" s="371"/>
    </row>
    <row r="203" spans="1:8" ht="38.25" x14ac:dyDescent="0.2">
      <c r="A203" s="17" t="s">
        <v>58</v>
      </c>
      <c r="B203" s="66"/>
      <c r="C203" s="74"/>
      <c r="D203" s="16" t="s">
        <v>59</v>
      </c>
      <c r="E203" s="66"/>
      <c r="F203" s="74"/>
      <c r="G203" s="370"/>
      <c r="H203" s="371"/>
    </row>
    <row r="204" spans="1:8" x14ac:dyDescent="0.2">
      <c r="A204" s="76" t="s">
        <v>60</v>
      </c>
      <c r="B204" s="71">
        <v>1</v>
      </c>
      <c r="C204" s="74"/>
      <c r="D204" s="71" t="s">
        <v>54</v>
      </c>
      <c r="E204" s="71">
        <v>0</v>
      </c>
      <c r="F204" s="74"/>
      <c r="G204" s="370"/>
      <c r="H204" s="371"/>
    </row>
    <row r="205" spans="1:8" x14ac:dyDescent="0.2">
      <c r="A205" s="76" t="s">
        <v>110</v>
      </c>
      <c r="B205" s="71"/>
      <c r="C205" s="74"/>
      <c r="D205" s="71" t="s">
        <v>61</v>
      </c>
      <c r="E205" s="71"/>
      <c r="F205" s="74"/>
      <c r="G205" s="370"/>
      <c r="H205" s="371"/>
    </row>
    <row r="206" spans="1:8" x14ac:dyDescent="0.2">
      <c r="A206" s="76" t="s">
        <v>111</v>
      </c>
      <c r="B206" s="71"/>
      <c r="C206" s="74"/>
      <c r="D206" s="71" t="s">
        <v>62</v>
      </c>
      <c r="E206" s="71"/>
      <c r="F206" s="74"/>
      <c r="G206" s="370"/>
      <c r="H206" s="371"/>
    </row>
    <row r="207" spans="1:8" x14ac:dyDescent="0.2">
      <c r="A207" s="76"/>
      <c r="B207" s="71"/>
      <c r="C207" s="74"/>
      <c r="D207" s="71" t="s">
        <v>63</v>
      </c>
      <c r="E207" s="71"/>
      <c r="F207" s="74"/>
      <c r="G207" s="370"/>
      <c r="H207" s="371"/>
    </row>
    <row r="208" spans="1:8" x14ac:dyDescent="0.2">
      <c r="A208" s="76"/>
      <c r="B208" s="71"/>
      <c r="C208" s="74"/>
      <c r="D208" s="71" t="s">
        <v>64</v>
      </c>
      <c r="E208" s="71"/>
      <c r="F208" s="74"/>
      <c r="G208" s="370"/>
      <c r="H208" s="371"/>
    </row>
    <row r="209" spans="1:8" x14ac:dyDescent="0.2">
      <c r="A209" s="76"/>
      <c r="B209" s="71"/>
      <c r="C209" s="74"/>
      <c r="D209" s="77" t="s">
        <v>112</v>
      </c>
      <c r="E209" s="77"/>
      <c r="F209" s="74"/>
      <c r="G209" s="370"/>
      <c r="H209" s="371"/>
    </row>
    <row r="210" spans="1:8" x14ac:dyDescent="0.2">
      <c r="A210" s="73"/>
      <c r="B210" s="74"/>
      <c r="C210" s="74"/>
      <c r="D210" s="74"/>
      <c r="E210" s="74"/>
      <c r="F210" s="74"/>
      <c r="G210" s="370"/>
      <c r="H210" s="371"/>
    </row>
    <row r="211" spans="1:8" x14ac:dyDescent="0.2">
      <c r="A211" s="59" t="s">
        <v>65</v>
      </c>
      <c r="B211" s="66"/>
      <c r="C211" s="74"/>
      <c r="D211" s="60" t="s">
        <v>66</v>
      </c>
      <c r="E211" s="66"/>
      <c r="F211" s="74"/>
      <c r="G211" s="370"/>
      <c r="H211" s="371"/>
    </row>
    <row r="212" spans="1:8" ht="51" x14ac:dyDescent="0.2">
      <c r="A212" s="17" t="s">
        <v>67</v>
      </c>
      <c r="B212" s="66"/>
      <c r="C212" s="74"/>
      <c r="D212" s="16" t="s">
        <v>71</v>
      </c>
      <c r="E212" s="66"/>
      <c r="F212" s="74"/>
      <c r="G212" s="370"/>
      <c r="H212" s="371"/>
    </row>
    <row r="213" spans="1:8" x14ac:dyDescent="0.2">
      <c r="A213" s="76" t="s">
        <v>68</v>
      </c>
      <c r="B213" s="71"/>
      <c r="C213" s="74"/>
      <c r="D213" s="71" t="s">
        <v>72</v>
      </c>
      <c r="E213" s="71"/>
      <c r="F213" s="74"/>
      <c r="G213" s="370"/>
      <c r="H213" s="371"/>
    </row>
    <row r="214" spans="1:8" ht="25.5" x14ac:dyDescent="0.2">
      <c r="A214" s="70" t="s">
        <v>69</v>
      </c>
      <c r="B214" s="71">
        <v>3</v>
      </c>
      <c r="C214" s="74"/>
      <c r="D214" s="71" t="s">
        <v>73</v>
      </c>
      <c r="E214" s="71">
        <v>2</v>
      </c>
      <c r="F214" s="74"/>
      <c r="G214" s="370"/>
      <c r="H214" s="371"/>
    </row>
    <row r="215" spans="1:8" ht="25.5" x14ac:dyDescent="0.2">
      <c r="A215" s="70" t="s">
        <v>70</v>
      </c>
      <c r="B215" s="71"/>
      <c r="C215" s="74"/>
      <c r="D215" s="83" t="s">
        <v>74</v>
      </c>
      <c r="E215" s="71"/>
      <c r="F215" s="74"/>
      <c r="G215" s="370"/>
      <c r="H215" s="371"/>
    </row>
    <row r="216" spans="1:8" x14ac:dyDescent="0.2">
      <c r="A216" s="76"/>
      <c r="B216" s="71"/>
      <c r="C216" s="74"/>
      <c r="D216" s="71" t="s">
        <v>75</v>
      </c>
      <c r="E216" s="71"/>
      <c r="F216" s="74"/>
      <c r="G216" s="370"/>
      <c r="H216" s="371"/>
    </row>
    <row r="217" spans="1:8" x14ac:dyDescent="0.2">
      <c r="A217" s="76"/>
      <c r="B217" s="71"/>
      <c r="C217" s="74"/>
      <c r="D217" s="71" t="s">
        <v>76</v>
      </c>
      <c r="E217" s="71"/>
      <c r="F217" s="74"/>
      <c r="G217" s="370"/>
      <c r="H217" s="371"/>
    </row>
    <row r="218" spans="1:8" x14ac:dyDescent="0.2">
      <c r="A218" s="73"/>
      <c r="B218" s="74"/>
      <c r="C218" s="74"/>
      <c r="D218" s="74"/>
      <c r="E218" s="74"/>
      <c r="F218" s="74"/>
      <c r="G218" s="370"/>
      <c r="H218" s="371"/>
    </row>
    <row r="219" spans="1:8" x14ac:dyDescent="0.2">
      <c r="A219" s="59" t="s">
        <v>77</v>
      </c>
      <c r="B219" s="66"/>
      <c r="C219" s="74"/>
      <c r="D219" s="374"/>
      <c r="E219" s="374"/>
      <c r="F219" s="374"/>
      <c r="G219" s="370"/>
      <c r="H219" s="371"/>
    </row>
    <row r="220" spans="1:8" ht="51" x14ac:dyDescent="0.2">
      <c r="A220" s="17" t="s">
        <v>78</v>
      </c>
      <c r="B220" s="66"/>
      <c r="C220" s="74"/>
      <c r="D220" s="374"/>
      <c r="E220" s="374"/>
      <c r="F220" s="374"/>
      <c r="G220" s="370"/>
      <c r="H220" s="371"/>
    </row>
    <row r="221" spans="1:8" x14ac:dyDescent="0.2">
      <c r="A221" s="76" t="s">
        <v>54</v>
      </c>
      <c r="B221" s="71">
        <v>1</v>
      </c>
      <c r="C221" s="74"/>
      <c r="D221" s="374"/>
      <c r="E221" s="374"/>
      <c r="F221" s="374"/>
      <c r="G221" s="370"/>
      <c r="H221" s="371"/>
    </row>
    <row r="222" spans="1:8" ht="13.5" thickBot="1" x14ac:dyDescent="0.25">
      <c r="A222" s="78" t="s">
        <v>55</v>
      </c>
      <c r="B222" s="79"/>
      <c r="C222" s="80"/>
      <c r="D222" s="375"/>
      <c r="E222" s="375"/>
      <c r="F222" s="375"/>
      <c r="G222" s="372"/>
      <c r="H222" s="373"/>
    </row>
    <row r="223" spans="1:8" ht="15" thickBot="1" x14ac:dyDescent="0.25">
      <c r="A223" s="84" t="str">
        <f>'Aree di rischio '!A72</f>
        <v>C.2.8.2 Gestione ruoli sanzioni amministrative</v>
      </c>
      <c r="B223" s="85"/>
      <c r="C223" s="85"/>
      <c r="D223" s="85"/>
      <c r="E223" s="85"/>
      <c r="F223" s="85"/>
      <c r="G223" s="85"/>
      <c r="H223" s="85"/>
    </row>
    <row r="224" spans="1:8" x14ac:dyDescent="0.2">
      <c r="A224" s="366" t="s">
        <v>387</v>
      </c>
      <c r="B224" s="367"/>
      <c r="C224" s="64"/>
      <c r="D224" s="368" t="s">
        <v>385</v>
      </c>
      <c r="E224" s="367"/>
      <c r="F224" s="64"/>
      <c r="G224" s="368" t="s">
        <v>386</v>
      </c>
      <c r="H224" s="369"/>
    </row>
    <row r="225" spans="1:8" ht="13.5" thickBot="1" x14ac:dyDescent="0.25">
      <c r="A225" s="376"/>
      <c r="B225" s="377"/>
      <c r="C225" s="65"/>
      <c r="D225" s="377"/>
      <c r="E225" s="377"/>
      <c r="F225" s="65"/>
      <c r="G225" s="377"/>
      <c r="H225" s="378"/>
    </row>
    <row r="226" spans="1:8" x14ac:dyDescent="0.2">
      <c r="A226" s="59" t="s">
        <v>34</v>
      </c>
      <c r="B226" s="66"/>
      <c r="C226" s="67"/>
      <c r="D226" s="60" t="s">
        <v>42</v>
      </c>
      <c r="E226" s="66"/>
      <c r="F226" s="67"/>
      <c r="G226" s="60"/>
      <c r="H226" s="68"/>
    </row>
    <row r="227" spans="1:8" ht="102" x14ac:dyDescent="0.2">
      <c r="A227" s="15" t="s">
        <v>41</v>
      </c>
      <c r="B227" s="66"/>
      <c r="C227" s="67"/>
      <c r="D227" s="69" t="s">
        <v>43</v>
      </c>
      <c r="E227" s="66"/>
      <c r="F227" s="67"/>
      <c r="G227" s="16" t="s">
        <v>79</v>
      </c>
      <c r="H227" s="68"/>
    </row>
    <row r="228" spans="1:8" x14ac:dyDescent="0.2">
      <c r="A228" s="70" t="s">
        <v>35</v>
      </c>
      <c r="B228" s="71"/>
      <c r="C228" s="67"/>
      <c r="D228" s="71" t="s">
        <v>44</v>
      </c>
      <c r="E228" s="71">
        <v>1</v>
      </c>
      <c r="F228" s="67"/>
      <c r="G228" s="71" t="s">
        <v>83</v>
      </c>
      <c r="H228" s="72"/>
    </row>
    <row r="229" spans="1:8" x14ac:dyDescent="0.2">
      <c r="A229" s="70" t="s">
        <v>36</v>
      </c>
      <c r="B229" s="71">
        <v>2</v>
      </c>
      <c r="C229" s="67"/>
      <c r="D229" s="71" t="s">
        <v>45</v>
      </c>
      <c r="E229" s="71"/>
      <c r="F229" s="67"/>
      <c r="G229" s="71" t="s">
        <v>82</v>
      </c>
      <c r="H229" s="72">
        <v>2</v>
      </c>
    </row>
    <row r="230" spans="1:8" x14ac:dyDescent="0.2">
      <c r="A230" s="70" t="s">
        <v>37</v>
      </c>
      <c r="B230" s="71"/>
      <c r="C230" s="67"/>
      <c r="D230" s="71" t="s">
        <v>46</v>
      </c>
      <c r="E230" s="71"/>
      <c r="F230" s="67"/>
      <c r="G230" s="71" t="s">
        <v>81</v>
      </c>
      <c r="H230" s="72"/>
    </row>
    <row r="231" spans="1:8" ht="25.5" x14ac:dyDescent="0.2">
      <c r="A231" s="70" t="s">
        <v>39</v>
      </c>
      <c r="B231" s="71"/>
      <c r="C231" s="67"/>
      <c r="D231" s="71" t="s">
        <v>47</v>
      </c>
      <c r="E231" s="71"/>
      <c r="F231" s="67"/>
      <c r="G231" s="71" t="s">
        <v>113</v>
      </c>
      <c r="H231" s="72"/>
    </row>
    <row r="232" spans="1:8" x14ac:dyDescent="0.2">
      <c r="A232" s="70" t="s">
        <v>38</v>
      </c>
      <c r="B232" s="71"/>
      <c r="C232" s="67"/>
      <c r="D232" s="71" t="s">
        <v>48</v>
      </c>
      <c r="E232" s="71"/>
      <c r="F232" s="67"/>
      <c r="G232" s="71" t="s">
        <v>80</v>
      </c>
      <c r="H232" s="72"/>
    </row>
    <row r="233" spans="1:8" x14ac:dyDescent="0.2">
      <c r="A233" s="73"/>
      <c r="B233" s="74"/>
      <c r="C233" s="74"/>
      <c r="D233" s="74"/>
      <c r="E233" s="74"/>
      <c r="F233" s="74"/>
      <c r="G233" s="74"/>
      <c r="H233" s="75"/>
    </row>
    <row r="234" spans="1:8" x14ac:dyDescent="0.2">
      <c r="A234" s="59" t="s">
        <v>49</v>
      </c>
      <c r="B234" s="66"/>
      <c r="C234" s="74"/>
      <c r="D234" s="60" t="s">
        <v>50</v>
      </c>
      <c r="E234" s="66"/>
      <c r="F234" s="74"/>
      <c r="G234" s="370"/>
      <c r="H234" s="371"/>
    </row>
    <row r="235" spans="1:8" ht="76.5" x14ac:dyDescent="0.2">
      <c r="A235" s="17" t="s">
        <v>51</v>
      </c>
      <c r="B235" s="66"/>
      <c r="C235" s="74"/>
      <c r="D235" s="16" t="s">
        <v>84</v>
      </c>
      <c r="E235" s="66"/>
      <c r="F235" s="74"/>
      <c r="G235" s="370"/>
      <c r="H235" s="371"/>
    </row>
    <row r="236" spans="1:8" x14ac:dyDescent="0.2">
      <c r="A236" s="76" t="s">
        <v>52</v>
      </c>
      <c r="B236" s="71"/>
      <c r="C236" s="74"/>
      <c r="D236" s="71" t="s">
        <v>54</v>
      </c>
      <c r="E236" s="71">
        <v>1</v>
      </c>
      <c r="F236" s="74"/>
      <c r="G236" s="370"/>
      <c r="H236" s="371"/>
    </row>
    <row r="237" spans="1:8" x14ac:dyDescent="0.2">
      <c r="A237" s="76" t="s">
        <v>53</v>
      </c>
      <c r="B237" s="71">
        <v>5</v>
      </c>
      <c r="C237" s="74"/>
      <c r="D237" s="71" t="s">
        <v>55</v>
      </c>
      <c r="E237" s="71"/>
      <c r="F237" s="74"/>
      <c r="G237" s="370"/>
      <c r="H237" s="371"/>
    </row>
    <row r="238" spans="1:8" x14ac:dyDescent="0.2">
      <c r="A238" s="73"/>
      <c r="B238" s="74"/>
      <c r="C238" s="74"/>
      <c r="D238" s="74"/>
      <c r="E238" s="74"/>
      <c r="F238" s="74"/>
      <c r="G238" s="370"/>
      <c r="H238" s="371"/>
    </row>
    <row r="239" spans="1:8" x14ac:dyDescent="0.2">
      <c r="A239" s="59" t="s">
        <v>56</v>
      </c>
      <c r="B239" s="66"/>
      <c r="C239" s="74"/>
      <c r="D239" s="60" t="s">
        <v>57</v>
      </c>
      <c r="E239" s="66"/>
      <c r="F239" s="74"/>
      <c r="G239" s="370"/>
      <c r="H239" s="371"/>
    </row>
    <row r="240" spans="1:8" ht="38.25" x14ac:dyDescent="0.2">
      <c r="A240" s="17" t="s">
        <v>58</v>
      </c>
      <c r="B240" s="66"/>
      <c r="C240" s="74"/>
      <c r="D240" s="16" t="s">
        <v>59</v>
      </c>
      <c r="E240" s="66"/>
      <c r="F240" s="74"/>
      <c r="G240" s="370"/>
      <c r="H240" s="371"/>
    </row>
    <row r="241" spans="1:8" x14ac:dyDescent="0.2">
      <c r="A241" s="76" t="s">
        <v>60</v>
      </c>
      <c r="B241" s="71">
        <v>1</v>
      </c>
      <c r="C241" s="74"/>
      <c r="D241" s="71" t="s">
        <v>54</v>
      </c>
      <c r="E241" s="71">
        <v>0</v>
      </c>
      <c r="F241" s="74"/>
      <c r="G241" s="370"/>
      <c r="H241" s="371"/>
    </row>
    <row r="242" spans="1:8" x14ac:dyDescent="0.2">
      <c r="A242" s="76" t="s">
        <v>110</v>
      </c>
      <c r="B242" s="71"/>
      <c r="C242" s="74"/>
      <c r="D242" s="71" t="s">
        <v>61</v>
      </c>
      <c r="E242" s="71"/>
      <c r="F242" s="74"/>
      <c r="G242" s="370"/>
      <c r="H242" s="371"/>
    </row>
    <row r="243" spans="1:8" x14ac:dyDescent="0.2">
      <c r="A243" s="76" t="s">
        <v>111</v>
      </c>
      <c r="B243" s="71"/>
      <c r="C243" s="74"/>
      <c r="D243" s="71" t="s">
        <v>62</v>
      </c>
      <c r="E243" s="71"/>
      <c r="F243" s="74"/>
      <c r="G243" s="370"/>
      <c r="H243" s="371"/>
    </row>
    <row r="244" spans="1:8" x14ac:dyDescent="0.2">
      <c r="A244" s="76"/>
      <c r="B244" s="71"/>
      <c r="C244" s="74"/>
      <c r="D244" s="71" t="s">
        <v>63</v>
      </c>
      <c r="E244" s="71"/>
      <c r="F244" s="74"/>
      <c r="G244" s="370"/>
      <c r="H244" s="371"/>
    </row>
    <row r="245" spans="1:8" x14ac:dyDescent="0.2">
      <c r="A245" s="76"/>
      <c r="B245" s="71"/>
      <c r="C245" s="74"/>
      <c r="D245" s="71" t="s">
        <v>64</v>
      </c>
      <c r="E245" s="71"/>
      <c r="F245" s="74"/>
      <c r="G245" s="370"/>
      <c r="H245" s="371"/>
    </row>
    <row r="246" spans="1:8" x14ac:dyDescent="0.2">
      <c r="A246" s="76"/>
      <c r="B246" s="71"/>
      <c r="C246" s="74"/>
      <c r="D246" s="77" t="s">
        <v>112</v>
      </c>
      <c r="E246" s="77"/>
      <c r="F246" s="74"/>
      <c r="G246" s="370"/>
      <c r="H246" s="371"/>
    </row>
    <row r="247" spans="1:8" x14ac:dyDescent="0.2">
      <c r="A247" s="73"/>
      <c r="B247" s="74"/>
      <c r="C247" s="74"/>
      <c r="D247" s="74"/>
      <c r="E247" s="74"/>
      <c r="F247" s="74"/>
      <c r="G247" s="370"/>
      <c r="H247" s="371"/>
    </row>
    <row r="248" spans="1:8" x14ac:dyDescent="0.2">
      <c r="A248" s="59" t="s">
        <v>65</v>
      </c>
      <c r="B248" s="66"/>
      <c r="C248" s="74"/>
      <c r="D248" s="60" t="s">
        <v>66</v>
      </c>
      <c r="E248" s="66"/>
      <c r="F248" s="74"/>
      <c r="G248" s="370"/>
      <c r="H248" s="371"/>
    </row>
    <row r="249" spans="1:8" ht="51" x14ac:dyDescent="0.2">
      <c r="A249" s="17" t="s">
        <v>67</v>
      </c>
      <c r="B249" s="66"/>
      <c r="C249" s="74"/>
      <c r="D249" s="16" t="s">
        <v>71</v>
      </c>
      <c r="E249" s="66"/>
      <c r="F249" s="74"/>
      <c r="G249" s="370"/>
      <c r="H249" s="371"/>
    </row>
    <row r="250" spans="1:8" x14ac:dyDescent="0.2">
      <c r="A250" s="76" t="s">
        <v>68</v>
      </c>
      <c r="B250" s="71"/>
      <c r="C250" s="74"/>
      <c r="D250" s="71" t="s">
        <v>72</v>
      </c>
      <c r="E250" s="71"/>
      <c r="F250" s="74"/>
      <c r="G250" s="370"/>
      <c r="H250" s="371"/>
    </row>
    <row r="251" spans="1:8" ht="25.5" x14ac:dyDescent="0.2">
      <c r="A251" s="70" t="s">
        <v>69</v>
      </c>
      <c r="B251" s="71">
        <v>3</v>
      </c>
      <c r="C251" s="74"/>
      <c r="D251" s="71" t="s">
        <v>73</v>
      </c>
      <c r="E251" s="71">
        <v>2</v>
      </c>
      <c r="F251" s="74"/>
      <c r="G251" s="370"/>
      <c r="H251" s="371"/>
    </row>
    <row r="252" spans="1:8" ht="25.5" x14ac:dyDescent="0.2">
      <c r="A252" s="70" t="s">
        <v>70</v>
      </c>
      <c r="B252" s="71"/>
      <c r="C252" s="74"/>
      <c r="D252" s="83" t="s">
        <v>74</v>
      </c>
      <c r="E252" s="71"/>
      <c r="F252" s="74"/>
      <c r="G252" s="370"/>
      <c r="H252" s="371"/>
    </row>
    <row r="253" spans="1:8" x14ac:dyDescent="0.2">
      <c r="A253" s="76"/>
      <c r="B253" s="71"/>
      <c r="C253" s="74"/>
      <c r="D253" s="71" t="s">
        <v>75</v>
      </c>
      <c r="E253" s="71"/>
      <c r="F253" s="74"/>
      <c r="G253" s="370"/>
      <c r="H253" s="371"/>
    </row>
    <row r="254" spans="1:8" x14ac:dyDescent="0.2">
      <c r="A254" s="76"/>
      <c r="B254" s="71"/>
      <c r="C254" s="74"/>
      <c r="D254" s="71" t="s">
        <v>76</v>
      </c>
      <c r="E254" s="71"/>
      <c r="F254" s="74"/>
      <c r="G254" s="370"/>
      <c r="H254" s="371"/>
    </row>
    <row r="255" spans="1:8" x14ac:dyDescent="0.2">
      <c r="A255" s="73"/>
      <c r="B255" s="74"/>
      <c r="C255" s="74"/>
      <c r="D255" s="74"/>
      <c r="E255" s="74"/>
      <c r="F255" s="74"/>
      <c r="G255" s="370"/>
      <c r="H255" s="371"/>
    </row>
    <row r="256" spans="1:8" x14ac:dyDescent="0.2">
      <c r="A256" s="59" t="s">
        <v>77</v>
      </c>
      <c r="B256" s="66"/>
      <c r="C256" s="74"/>
      <c r="D256" s="374"/>
      <c r="E256" s="374"/>
      <c r="F256" s="374"/>
      <c r="G256" s="370"/>
      <c r="H256" s="371"/>
    </row>
    <row r="257" spans="1:8" ht="51" x14ac:dyDescent="0.2">
      <c r="A257" s="17" t="s">
        <v>78</v>
      </c>
      <c r="B257" s="66"/>
      <c r="C257" s="74"/>
      <c r="D257" s="374"/>
      <c r="E257" s="374"/>
      <c r="F257" s="374"/>
      <c r="G257" s="370"/>
      <c r="H257" s="371"/>
    </row>
    <row r="258" spans="1:8" x14ac:dyDescent="0.2">
      <c r="A258" s="76" t="s">
        <v>54</v>
      </c>
      <c r="B258" s="71">
        <v>1</v>
      </c>
      <c r="C258" s="74"/>
      <c r="D258" s="374"/>
      <c r="E258" s="374"/>
      <c r="F258" s="374"/>
      <c r="G258" s="370"/>
      <c r="H258" s="371"/>
    </row>
    <row r="259" spans="1:8" ht="13.5" thickBot="1" x14ac:dyDescent="0.25">
      <c r="A259" s="78" t="s">
        <v>55</v>
      </c>
      <c r="B259" s="79"/>
      <c r="C259" s="80"/>
      <c r="D259" s="375"/>
      <c r="E259" s="375"/>
      <c r="F259" s="375"/>
      <c r="G259" s="372"/>
      <c r="H259" s="373"/>
    </row>
  </sheetData>
  <mergeCells count="35">
    <mergeCell ref="G234:H259"/>
    <mergeCell ref="D256:F259"/>
    <mergeCell ref="A187:B188"/>
    <mergeCell ref="D187:E188"/>
    <mergeCell ref="G187:H188"/>
    <mergeCell ref="G197:H222"/>
    <mergeCell ref="D219:F222"/>
    <mergeCell ref="A224:B225"/>
    <mergeCell ref="D224:E225"/>
    <mergeCell ref="G224:H225"/>
    <mergeCell ref="G160:H185"/>
    <mergeCell ref="D182:F185"/>
    <mergeCell ref="A76:B77"/>
    <mergeCell ref="D76:E77"/>
    <mergeCell ref="G76:H77"/>
    <mergeCell ref="G86:H111"/>
    <mergeCell ref="D108:F111"/>
    <mergeCell ref="A113:B114"/>
    <mergeCell ref="D113:E114"/>
    <mergeCell ref="G113:H114"/>
    <mergeCell ref="G123:H148"/>
    <mergeCell ref="D145:F148"/>
    <mergeCell ref="A150:B151"/>
    <mergeCell ref="D150:E151"/>
    <mergeCell ref="G150:H151"/>
    <mergeCell ref="A2:B3"/>
    <mergeCell ref="D2:E3"/>
    <mergeCell ref="G2:H3"/>
    <mergeCell ref="G12:H37"/>
    <mergeCell ref="D34:F37"/>
    <mergeCell ref="A39:B40"/>
    <mergeCell ref="D39:E40"/>
    <mergeCell ref="G39:H40"/>
    <mergeCell ref="G49:H74"/>
    <mergeCell ref="D71:F74"/>
  </mergeCells>
  <pageMargins left="0.55118110236220474" right="0.55118110236220474" top="0.78740157480314965" bottom="0.78740157480314965" header="0.51181102362204722" footer="0.51181102362204722"/>
  <pageSetup paperSize="9" scale="64" orientation="landscape" horizontalDpi="4294967292" verticalDpi="4294967292" r:id="rId1"/>
  <headerFooter>
    <oddHeader>&amp;LAllegato n. 5 al Piano prevenzione corruzione e trasparenza 2020-2022 - CCIAA PN - UD - struttura di Udine</oddHeader>
    <oddFooter>&amp;R&amp;P di &amp;N</oddFooter>
  </headerFooter>
  <rowBreaks count="1" manualBreakCount="1">
    <brk id="37"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40"/>
  <sheetViews>
    <sheetView zoomScale="55" zoomScaleNormal="55" zoomScalePageLayoutView="90" workbookViewId="0">
      <selection activeCell="B4" sqref="B4:C5"/>
    </sheetView>
  </sheetViews>
  <sheetFormatPr defaultColWidth="10.85546875" defaultRowHeight="20.25" outlineLevelRow="1" x14ac:dyDescent="0.2"/>
  <cols>
    <col min="1" max="1" width="12.42578125" style="1" customWidth="1"/>
    <col min="2" max="2" width="9.85546875" style="1" customWidth="1"/>
    <col min="3" max="3" width="12" style="1" customWidth="1"/>
    <col min="4" max="5" width="28.42578125" style="1" customWidth="1"/>
    <col min="6" max="6" width="40.7109375" style="1" customWidth="1"/>
    <col min="7" max="7" width="34.85546875" style="1" customWidth="1"/>
    <col min="8" max="8" width="27.140625" style="1" customWidth="1"/>
    <col min="9" max="12" width="20.7109375" style="1" customWidth="1"/>
    <col min="13" max="13" width="30.7109375" style="1" customWidth="1"/>
    <col min="14" max="14" width="22" style="1" customWidth="1"/>
    <col min="15" max="15" width="3.28515625" style="38" customWidth="1"/>
    <col min="16" max="16384" width="10.85546875" style="1"/>
  </cols>
  <sheetData>
    <row r="1" spans="1:15" s="38" customFormat="1" ht="18" customHeight="1" x14ac:dyDescent="0.2">
      <c r="A1" s="164" t="s">
        <v>398</v>
      </c>
      <c r="B1" s="19"/>
      <c r="C1" s="19"/>
      <c r="D1" s="19"/>
      <c r="E1" s="19"/>
      <c r="F1" s="19"/>
      <c r="G1" s="31"/>
      <c r="H1" s="31"/>
      <c r="I1" s="31"/>
      <c r="J1" s="31"/>
      <c r="K1" s="31"/>
      <c r="L1" s="31"/>
      <c r="M1" s="31"/>
      <c r="N1" s="31"/>
      <c r="O1" s="31"/>
    </row>
    <row r="2" spans="1:15" s="41" customFormat="1" ht="36.950000000000003" customHeight="1" x14ac:dyDescent="0.2">
      <c r="A2" s="382" t="str">
        <f>'Aree di rischio '!A74</f>
        <v>F) Internazionalizzazione e promozione del sistema economico</v>
      </c>
      <c r="B2" s="382"/>
      <c r="C2" s="382"/>
      <c r="D2" s="382"/>
      <c r="E2" s="382"/>
      <c r="F2" s="382"/>
      <c r="G2" s="40" t="s">
        <v>109</v>
      </c>
      <c r="H2" s="87" t="s">
        <v>128</v>
      </c>
      <c r="I2" s="32"/>
      <c r="J2" s="32"/>
      <c r="K2" s="32"/>
      <c r="L2" s="32"/>
      <c r="M2" s="32"/>
      <c r="N2" s="32"/>
      <c r="O2" s="31"/>
    </row>
    <row r="3" spans="1:15" ht="34.5" customHeight="1" x14ac:dyDescent="0.2">
      <c r="A3" s="348" t="str">
        <f>F!A1</f>
        <v>F.1.1 Progettazione, realizzazione/partecipazione a missioni commerciali, fiere ed eventi all'estero (outgoing)</v>
      </c>
      <c r="B3" s="349"/>
      <c r="C3" s="349"/>
      <c r="D3" s="349"/>
      <c r="E3" s="223"/>
      <c r="F3" s="42"/>
      <c r="G3" s="43" t="str">
        <f>IF(B6=0,"--",IF(C6&lt;10,"Basso",IF(C6&lt;18,"Medio",IF(C6&lt;25.1,"Alto",""))))</f>
        <v>Basso</v>
      </c>
      <c r="H3" s="86">
        <f>C6</f>
        <v>9</v>
      </c>
      <c r="I3" s="25"/>
      <c r="J3" s="25"/>
      <c r="K3" s="25"/>
      <c r="L3" s="25"/>
      <c r="M3" s="25"/>
      <c r="N3" s="25"/>
      <c r="O3" s="31"/>
    </row>
    <row r="4" spans="1:15" ht="51" customHeight="1" outlineLevel="1" x14ac:dyDescent="0.2">
      <c r="A4" s="350" t="str">
        <f>A3</f>
        <v>F.1.1 Progettazione, realizzazione/partecipazione a missioni commerciali, fiere ed eventi all'estero (outgoing)</v>
      </c>
      <c r="B4" s="353" t="s">
        <v>102</v>
      </c>
      <c r="C4" s="354"/>
      <c r="D4" s="14" t="s">
        <v>218</v>
      </c>
      <c r="E4" s="150" t="s">
        <v>217</v>
      </c>
      <c r="F4" s="224" t="s">
        <v>0</v>
      </c>
      <c r="G4" s="357" t="s">
        <v>365</v>
      </c>
      <c r="H4" s="344"/>
      <c r="I4" s="360" t="s">
        <v>366</v>
      </c>
      <c r="J4" s="344"/>
      <c r="K4" s="364" t="s">
        <v>117</v>
      </c>
      <c r="L4" s="364" t="s">
        <v>118</v>
      </c>
      <c r="M4" s="344" t="s">
        <v>101</v>
      </c>
      <c r="N4" s="31"/>
      <c r="O4" s="1"/>
    </row>
    <row r="5" spans="1:15" ht="20.100000000000001" customHeight="1" outlineLevel="1" x14ac:dyDescent="0.2">
      <c r="A5" s="351"/>
      <c r="B5" s="355"/>
      <c r="C5" s="356"/>
      <c r="D5" s="24"/>
      <c r="E5" s="24"/>
      <c r="F5" s="24"/>
      <c r="G5" s="33" t="s">
        <v>1</v>
      </c>
      <c r="H5" s="33" t="s">
        <v>2</v>
      </c>
      <c r="I5" s="33" t="s">
        <v>1</v>
      </c>
      <c r="J5" s="33" t="s">
        <v>2</v>
      </c>
      <c r="K5" s="357"/>
      <c r="L5" s="357"/>
      <c r="M5" s="344"/>
      <c r="N5" s="31"/>
      <c r="O5" s="1"/>
    </row>
    <row r="6" spans="1:15" ht="161.25" customHeight="1" outlineLevel="1" x14ac:dyDescent="0.2">
      <c r="A6" s="351"/>
      <c r="B6" s="191" t="s">
        <v>115</v>
      </c>
      <c r="C6" s="345">
        <f>B7*B10</f>
        <v>9</v>
      </c>
      <c r="D6" s="44" t="s">
        <v>399</v>
      </c>
      <c r="E6" s="44" t="s">
        <v>396</v>
      </c>
      <c r="F6" s="251" t="s">
        <v>610</v>
      </c>
      <c r="G6" s="44" t="s">
        <v>680</v>
      </c>
      <c r="H6" s="44"/>
      <c r="I6" s="44"/>
      <c r="J6" s="44"/>
      <c r="K6" s="251" t="s">
        <v>679</v>
      </c>
      <c r="L6" s="251" t="s">
        <v>678</v>
      </c>
      <c r="M6" s="294" t="s">
        <v>681</v>
      </c>
      <c r="N6" s="31"/>
      <c r="O6" s="1"/>
    </row>
    <row r="7" spans="1:15" ht="162.75" customHeight="1" outlineLevel="1" x14ac:dyDescent="0.2">
      <c r="A7" s="351"/>
      <c r="B7" s="192">
        <f>SUM(F!B6:B37)/5</f>
        <v>4</v>
      </c>
      <c r="C7" s="346"/>
      <c r="D7" s="44" t="s">
        <v>379</v>
      </c>
      <c r="E7" s="44" t="s">
        <v>393</v>
      </c>
      <c r="F7" s="251" t="s">
        <v>610</v>
      </c>
      <c r="G7" s="44" t="s">
        <v>680</v>
      </c>
      <c r="H7" s="44"/>
      <c r="I7" s="44"/>
      <c r="J7" s="44"/>
      <c r="K7" s="251" t="s">
        <v>679</v>
      </c>
      <c r="L7" s="251" t="s">
        <v>678</v>
      </c>
      <c r="M7" s="294" t="s">
        <v>681</v>
      </c>
      <c r="N7" s="31"/>
      <c r="O7" s="1"/>
    </row>
    <row r="8" spans="1:15" ht="18" customHeight="1" outlineLevel="1" x14ac:dyDescent="0.2">
      <c r="A8" s="351"/>
      <c r="B8" s="198"/>
      <c r="C8" s="346"/>
      <c r="D8" s="44"/>
      <c r="E8" s="44"/>
      <c r="F8" s="44"/>
      <c r="G8" s="44"/>
      <c r="H8" s="44"/>
      <c r="I8" s="44"/>
      <c r="J8" s="44"/>
      <c r="K8" s="44"/>
      <c r="L8" s="142"/>
      <c r="M8" s="8"/>
      <c r="N8" s="31"/>
      <c r="O8" s="1"/>
    </row>
    <row r="9" spans="1:15" ht="18" customHeight="1" outlineLevel="1" x14ac:dyDescent="0.2">
      <c r="A9" s="351"/>
      <c r="B9" s="198" t="s">
        <v>85</v>
      </c>
      <c r="C9" s="346"/>
      <c r="D9" s="44"/>
      <c r="E9" s="44"/>
      <c r="F9" s="44"/>
      <c r="G9" s="44"/>
      <c r="H9" s="44"/>
      <c r="I9" s="44"/>
      <c r="J9" s="44"/>
      <c r="K9" s="142"/>
      <c r="L9" s="142"/>
      <c r="M9" s="8"/>
      <c r="N9" s="31"/>
      <c r="O9" s="1"/>
    </row>
    <row r="10" spans="1:15" ht="18" customHeight="1" outlineLevel="1" x14ac:dyDescent="0.2">
      <c r="A10" s="351"/>
      <c r="B10" s="194">
        <f>SUM(F!E6:E32)/4</f>
        <v>2.25</v>
      </c>
      <c r="C10" s="346"/>
      <c r="D10" s="44"/>
      <c r="E10" s="44"/>
      <c r="F10" s="44"/>
      <c r="G10" s="44"/>
      <c r="H10" s="44"/>
      <c r="I10" s="44"/>
      <c r="J10" s="44"/>
      <c r="K10" s="142"/>
      <c r="L10" s="142"/>
      <c r="M10" s="8"/>
      <c r="N10" s="31"/>
      <c r="O10" s="1"/>
    </row>
    <row r="11" spans="1:15" ht="18" customHeight="1" outlineLevel="1" x14ac:dyDescent="0.2">
      <c r="A11" s="351"/>
      <c r="B11" s="199"/>
      <c r="C11" s="346"/>
      <c r="D11" s="44"/>
      <c r="E11" s="44"/>
      <c r="F11" s="44"/>
      <c r="G11" s="44"/>
      <c r="H11" s="44"/>
      <c r="I11" s="44"/>
      <c r="J11" s="44"/>
      <c r="K11" s="44"/>
      <c r="L11" s="44"/>
      <c r="M11" s="8"/>
      <c r="N11" s="31"/>
      <c r="O11" s="1"/>
    </row>
    <row r="12" spans="1:15" ht="18" customHeight="1" outlineLevel="1" x14ac:dyDescent="0.2">
      <c r="A12" s="351"/>
      <c r="B12" s="199" t="s">
        <v>86</v>
      </c>
      <c r="C12" s="346"/>
      <c r="D12" s="44"/>
      <c r="E12" s="44"/>
      <c r="F12" s="44"/>
      <c r="G12" s="44"/>
      <c r="H12" s="44"/>
      <c r="I12" s="44"/>
      <c r="J12" s="44"/>
      <c r="K12" s="44"/>
      <c r="L12" s="44"/>
      <c r="M12" s="8"/>
      <c r="N12" s="31"/>
      <c r="O12" s="1"/>
    </row>
    <row r="13" spans="1:15" ht="18" customHeight="1" outlineLevel="1" x14ac:dyDescent="0.2">
      <c r="A13" s="351"/>
      <c r="B13" s="193">
        <f>SUM(F!H6:H10)</f>
        <v>1</v>
      </c>
      <c r="C13" s="346"/>
      <c r="D13" s="44"/>
      <c r="E13" s="44"/>
      <c r="F13" s="44"/>
      <c r="G13" s="44"/>
      <c r="H13" s="44"/>
      <c r="I13" s="44"/>
      <c r="J13" s="44"/>
      <c r="K13" s="44"/>
      <c r="L13" s="44"/>
      <c r="M13" s="8"/>
      <c r="N13" s="31"/>
      <c r="O13" s="1"/>
    </row>
    <row r="14" spans="1:15" x14ac:dyDescent="0.2">
      <c r="A14" s="25"/>
      <c r="B14" s="25"/>
      <c r="C14" s="25"/>
      <c r="D14" s="25"/>
      <c r="E14" s="25"/>
      <c r="F14" s="25"/>
      <c r="G14" s="25"/>
      <c r="H14" s="25"/>
      <c r="I14" s="25"/>
      <c r="J14" s="25"/>
      <c r="K14" s="25"/>
      <c r="L14" s="25"/>
      <c r="M14" s="25"/>
      <c r="N14" s="25"/>
      <c r="O14" s="31"/>
    </row>
    <row r="15" spans="1:15" ht="51" customHeight="1" x14ac:dyDescent="0.2">
      <c r="A15" s="348" t="str">
        <f>F!A38</f>
        <v>F.1.2 Progettazione, realizzazione/partecipazione iniziative di incoming</v>
      </c>
      <c r="B15" s="349"/>
      <c r="C15" s="349"/>
      <c r="D15" s="349"/>
      <c r="E15" s="223"/>
      <c r="F15" s="42"/>
      <c r="G15" s="43" t="str">
        <f>IF(B18=0,"--",IF(C18&lt;10,"Basso",IF(C18&lt;18,"Medio",IF(C18&lt;25.1,"Alto",""))))</f>
        <v>Basso</v>
      </c>
      <c r="H15" s="86">
        <f>C18</f>
        <v>9</v>
      </c>
      <c r="I15" s="25"/>
      <c r="J15" s="25"/>
      <c r="K15" s="25"/>
      <c r="L15" s="25"/>
      <c r="M15" s="25"/>
      <c r="N15" s="25"/>
      <c r="O15" s="31"/>
    </row>
    <row r="16" spans="1:15" ht="51" customHeight="1" outlineLevel="1" x14ac:dyDescent="0.2">
      <c r="A16" s="350" t="str">
        <f>A15</f>
        <v>F.1.2 Progettazione, realizzazione/partecipazione iniziative di incoming</v>
      </c>
      <c r="B16" s="353" t="s">
        <v>102</v>
      </c>
      <c r="C16" s="354"/>
      <c r="D16" s="14" t="s">
        <v>218</v>
      </c>
      <c r="E16" s="150" t="s">
        <v>217</v>
      </c>
      <c r="F16" s="224" t="s">
        <v>0</v>
      </c>
      <c r="G16" s="357" t="s">
        <v>365</v>
      </c>
      <c r="H16" s="344"/>
      <c r="I16" s="360" t="s">
        <v>366</v>
      </c>
      <c r="J16" s="344"/>
      <c r="K16" s="364" t="s">
        <v>117</v>
      </c>
      <c r="L16" s="364" t="s">
        <v>118</v>
      </c>
      <c r="M16" s="344" t="s">
        <v>101</v>
      </c>
      <c r="N16" s="31"/>
      <c r="O16" s="1"/>
    </row>
    <row r="17" spans="1:15" ht="20.100000000000001" customHeight="1" outlineLevel="1" x14ac:dyDescent="0.2">
      <c r="A17" s="351"/>
      <c r="B17" s="355"/>
      <c r="C17" s="356"/>
      <c r="D17" s="24"/>
      <c r="E17" s="24"/>
      <c r="F17" s="24"/>
      <c r="G17" s="33" t="s">
        <v>1</v>
      </c>
      <c r="H17" s="33" t="s">
        <v>2</v>
      </c>
      <c r="I17" s="33" t="s">
        <v>1</v>
      </c>
      <c r="J17" s="33" t="s">
        <v>2</v>
      </c>
      <c r="K17" s="357"/>
      <c r="L17" s="357"/>
      <c r="M17" s="344"/>
      <c r="N17" s="31"/>
      <c r="O17" s="1"/>
    </row>
    <row r="18" spans="1:15" ht="159" customHeight="1" outlineLevel="1" x14ac:dyDescent="0.2">
      <c r="A18" s="351"/>
      <c r="B18" s="191" t="s">
        <v>115</v>
      </c>
      <c r="C18" s="345">
        <f>B19*B22</f>
        <v>9</v>
      </c>
      <c r="D18" s="44" t="s">
        <v>399</v>
      </c>
      <c r="E18" s="44" t="s">
        <v>396</v>
      </c>
      <c r="F18" s="251" t="s">
        <v>610</v>
      </c>
      <c r="G18" s="44" t="s">
        <v>680</v>
      </c>
      <c r="H18" s="44"/>
      <c r="I18" s="44"/>
      <c r="J18" s="44"/>
      <c r="K18" s="251" t="s">
        <v>679</v>
      </c>
      <c r="L18" s="251" t="s">
        <v>678</v>
      </c>
      <c r="M18" s="294" t="s">
        <v>681</v>
      </c>
      <c r="N18" s="31"/>
      <c r="O18" s="1"/>
    </row>
    <row r="19" spans="1:15" ht="146.25" customHeight="1" outlineLevel="1" x14ac:dyDescent="0.2">
      <c r="A19" s="351"/>
      <c r="B19" s="192">
        <f>SUM(F!B43:B74)/5</f>
        <v>4</v>
      </c>
      <c r="C19" s="346"/>
      <c r="D19" s="44" t="s">
        <v>379</v>
      </c>
      <c r="E19" s="44" t="s">
        <v>393</v>
      </c>
      <c r="F19" s="251" t="s">
        <v>610</v>
      </c>
      <c r="G19" s="44" t="s">
        <v>680</v>
      </c>
      <c r="H19" s="44"/>
      <c r="I19" s="44"/>
      <c r="J19" s="44"/>
      <c r="K19" s="251" t="s">
        <v>679</v>
      </c>
      <c r="L19" s="251" t="s">
        <v>678</v>
      </c>
      <c r="M19" s="294" t="s">
        <v>681</v>
      </c>
      <c r="N19" s="31"/>
      <c r="O19" s="1"/>
    </row>
    <row r="20" spans="1:15" ht="18" customHeight="1" outlineLevel="1" x14ac:dyDescent="0.2">
      <c r="A20" s="351"/>
      <c r="B20" s="198"/>
      <c r="C20" s="346"/>
      <c r="D20" s="44"/>
      <c r="E20" s="44"/>
      <c r="F20" s="44"/>
      <c r="G20" s="44"/>
      <c r="H20" s="44"/>
      <c r="I20" s="44"/>
      <c r="J20" s="44"/>
      <c r="K20" s="44"/>
      <c r="L20" s="44"/>
      <c r="M20" s="8"/>
      <c r="N20" s="31"/>
      <c r="O20" s="1"/>
    </row>
    <row r="21" spans="1:15" ht="18" customHeight="1" outlineLevel="1" x14ac:dyDescent="0.2">
      <c r="A21" s="351"/>
      <c r="B21" s="198" t="s">
        <v>85</v>
      </c>
      <c r="C21" s="346"/>
      <c r="D21" s="44"/>
      <c r="E21" s="44"/>
      <c r="F21" s="44"/>
      <c r="G21" s="44"/>
      <c r="H21" s="44"/>
      <c r="I21" s="44"/>
      <c r="J21" s="44"/>
      <c r="K21" s="44"/>
      <c r="L21" s="44"/>
      <c r="M21" s="8"/>
      <c r="N21" s="31"/>
      <c r="O21" s="1"/>
    </row>
    <row r="22" spans="1:15" ht="18" customHeight="1" outlineLevel="1" x14ac:dyDescent="0.2">
      <c r="A22" s="351"/>
      <c r="B22" s="194">
        <f>SUM(F!E43:E69)/4</f>
        <v>2.25</v>
      </c>
      <c r="C22" s="346"/>
      <c r="D22" s="44"/>
      <c r="E22" s="44"/>
      <c r="F22" s="44"/>
      <c r="G22" s="44"/>
      <c r="H22" s="44"/>
      <c r="I22" s="44"/>
      <c r="J22" s="44"/>
      <c r="K22" s="44"/>
      <c r="L22" s="44"/>
      <c r="M22" s="8"/>
      <c r="N22" s="31"/>
      <c r="O22" s="1"/>
    </row>
    <row r="23" spans="1:15" ht="18" customHeight="1" outlineLevel="1" x14ac:dyDescent="0.2">
      <c r="A23" s="351"/>
      <c r="B23" s="199"/>
      <c r="C23" s="346"/>
      <c r="D23" s="44"/>
      <c r="E23" s="44"/>
      <c r="F23" s="44"/>
      <c r="G23" s="44"/>
      <c r="H23" s="44"/>
      <c r="I23" s="44"/>
      <c r="J23" s="44"/>
      <c r="K23" s="44"/>
      <c r="L23" s="44"/>
      <c r="M23" s="8"/>
      <c r="N23" s="31"/>
      <c r="O23" s="1"/>
    </row>
    <row r="24" spans="1:15" ht="18" customHeight="1" outlineLevel="1" x14ac:dyDescent="0.2">
      <c r="A24" s="351"/>
      <c r="B24" s="199" t="s">
        <v>86</v>
      </c>
      <c r="C24" s="346"/>
      <c r="D24" s="44"/>
      <c r="E24" s="44"/>
      <c r="F24" s="44"/>
      <c r="G24" s="44"/>
      <c r="H24" s="44"/>
      <c r="I24" s="44"/>
      <c r="J24" s="44"/>
      <c r="K24" s="44"/>
      <c r="L24" s="44"/>
      <c r="M24" s="8"/>
      <c r="N24" s="31"/>
      <c r="O24" s="1"/>
    </row>
    <row r="25" spans="1:15" ht="18" customHeight="1" outlineLevel="1" x14ac:dyDescent="0.2">
      <c r="A25" s="351"/>
      <c r="B25" s="193">
        <f>SUM(F!H43:H47)</f>
        <v>1</v>
      </c>
      <c r="C25" s="346"/>
      <c r="D25" s="44"/>
      <c r="E25" s="44"/>
      <c r="F25" s="44"/>
      <c r="G25" s="44"/>
      <c r="H25" s="44"/>
      <c r="I25" s="44"/>
      <c r="J25" s="44"/>
      <c r="K25" s="44"/>
      <c r="L25" s="44"/>
      <c r="M25" s="8"/>
      <c r="N25" s="31"/>
      <c r="O25" s="1"/>
    </row>
    <row r="26" spans="1:15" x14ac:dyDescent="0.2">
      <c r="A26" s="25"/>
      <c r="B26" s="25"/>
      <c r="C26" s="25"/>
      <c r="D26" s="25"/>
      <c r="E26" s="25"/>
      <c r="F26" s="25"/>
      <c r="G26" s="25"/>
      <c r="H26" s="25"/>
      <c r="I26" s="25"/>
      <c r="J26" s="25"/>
      <c r="K26" s="25"/>
      <c r="L26" s="25"/>
      <c r="M26" s="25"/>
      <c r="N26" s="25"/>
      <c r="O26" s="31"/>
    </row>
    <row r="27" spans="1:15" ht="36.75" customHeight="1" x14ac:dyDescent="0.2">
      <c r="A27" s="348" t="str">
        <f>F!A75</f>
        <v>F.1.3 Progettazione e realizzazione attività promozionali ed iniziative di marketing territoriale</v>
      </c>
      <c r="B27" s="349"/>
      <c r="C27" s="349"/>
      <c r="D27" s="349"/>
      <c r="E27" s="172"/>
      <c r="F27" s="42"/>
      <c r="G27" s="43" t="str">
        <f>IF(B30=0,"--",IF(C30&lt;10,"Basso",IF(C30&lt;18,"Medio",IF(C30&lt;25.1,"Alto",""))))</f>
        <v>Basso</v>
      </c>
      <c r="H27" s="86">
        <f>C30</f>
        <v>9</v>
      </c>
      <c r="I27" s="25"/>
      <c r="J27" s="25"/>
      <c r="K27" s="25"/>
      <c r="L27" s="25"/>
      <c r="M27" s="25"/>
      <c r="N27" s="25"/>
      <c r="O27" s="31"/>
    </row>
    <row r="28" spans="1:15" ht="51" customHeight="1" outlineLevel="1" x14ac:dyDescent="0.2">
      <c r="A28" s="350" t="str">
        <f>A27</f>
        <v>F.1.3 Progettazione e realizzazione attività promozionali ed iniziative di marketing territoriale</v>
      </c>
      <c r="B28" s="353" t="s">
        <v>102</v>
      </c>
      <c r="C28" s="354"/>
      <c r="D28" s="14" t="s">
        <v>218</v>
      </c>
      <c r="E28" s="150" t="s">
        <v>217</v>
      </c>
      <c r="F28" s="224" t="s">
        <v>0</v>
      </c>
      <c r="G28" s="357" t="s">
        <v>365</v>
      </c>
      <c r="H28" s="344"/>
      <c r="I28" s="360" t="s">
        <v>366</v>
      </c>
      <c r="J28" s="344"/>
      <c r="K28" s="364" t="s">
        <v>117</v>
      </c>
      <c r="L28" s="364" t="s">
        <v>118</v>
      </c>
      <c r="M28" s="344" t="s">
        <v>101</v>
      </c>
      <c r="N28" s="31"/>
      <c r="O28" s="1"/>
    </row>
    <row r="29" spans="1:15" ht="20.100000000000001" customHeight="1" outlineLevel="1" x14ac:dyDescent="0.2">
      <c r="A29" s="351"/>
      <c r="B29" s="355"/>
      <c r="C29" s="356"/>
      <c r="D29" s="24"/>
      <c r="E29" s="24"/>
      <c r="F29" s="24"/>
      <c r="G29" s="33" t="s">
        <v>1</v>
      </c>
      <c r="H29" s="33" t="s">
        <v>2</v>
      </c>
      <c r="I29" s="33" t="s">
        <v>1</v>
      </c>
      <c r="J29" s="33" t="s">
        <v>2</v>
      </c>
      <c r="K29" s="357"/>
      <c r="L29" s="357"/>
      <c r="M29" s="344"/>
      <c r="N29" s="31"/>
      <c r="O29" s="1"/>
    </row>
    <row r="30" spans="1:15" ht="112.5" customHeight="1" outlineLevel="1" x14ac:dyDescent="0.2">
      <c r="A30" s="351"/>
      <c r="B30" s="191" t="s">
        <v>115</v>
      </c>
      <c r="C30" s="345">
        <f>B31*B34</f>
        <v>9</v>
      </c>
      <c r="D30" s="44" t="s">
        <v>399</v>
      </c>
      <c r="E30" s="44" t="s">
        <v>396</v>
      </c>
      <c r="F30" s="251" t="s">
        <v>610</v>
      </c>
      <c r="G30" s="44" t="s">
        <v>321</v>
      </c>
      <c r="H30" s="44"/>
      <c r="I30" s="44"/>
      <c r="J30" s="44"/>
      <c r="K30" s="251" t="s">
        <v>679</v>
      </c>
      <c r="L30" s="251" t="s">
        <v>678</v>
      </c>
      <c r="M30" s="294" t="s">
        <v>682</v>
      </c>
      <c r="N30" s="31"/>
      <c r="O30" s="1"/>
    </row>
    <row r="31" spans="1:15" ht="159" customHeight="1" outlineLevel="1" x14ac:dyDescent="0.2">
      <c r="A31" s="351"/>
      <c r="B31" s="192">
        <f>SUM(F!B80:B111)/5</f>
        <v>4</v>
      </c>
      <c r="C31" s="346"/>
      <c r="D31" s="44" t="s">
        <v>379</v>
      </c>
      <c r="E31" s="44" t="s">
        <v>393</v>
      </c>
      <c r="F31" s="251" t="s">
        <v>610</v>
      </c>
      <c r="G31" s="44" t="s">
        <v>680</v>
      </c>
      <c r="H31" s="44"/>
      <c r="I31" s="44"/>
      <c r="J31" s="44"/>
      <c r="K31" s="251" t="s">
        <v>679</v>
      </c>
      <c r="L31" s="251" t="s">
        <v>678</v>
      </c>
      <c r="M31" s="294" t="s">
        <v>681</v>
      </c>
      <c r="N31" s="31"/>
      <c r="O31" s="1"/>
    </row>
    <row r="32" spans="1:15" ht="18" customHeight="1" outlineLevel="1" x14ac:dyDescent="0.2">
      <c r="A32" s="351"/>
      <c r="B32" s="198"/>
      <c r="C32" s="346"/>
      <c r="D32" s="44"/>
      <c r="E32" s="44"/>
      <c r="F32" s="44"/>
      <c r="G32" s="44"/>
      <c r="H32" s="44"/>
      <c r="I32" s="44"/>
      <c r="J32" s="44"/>
      <c r="K32" s="44"/>
      <c r="L32" s="44"/>
      <c r="M32" s="8"/>
      <c r="N32" s="31"/>
      <c r="O32" s="1"/>
    </row>
    <row r="33" spans="1:15" ht="18" customHeight="1" outlineLevel="1" x14ac:dyDescent="0.2">
      <c r="A33" s="351"/>
      <c r="B33" s="198" t="s">
        <v>85</v>
      </c>
      <c r="C33" s="346"/>
      <c r="D33" s="44"/>
      <c r="E33" s="44"/>
      <c r="F33" s="44"/>
      <c r="G33" s="44"/>
      <c r="H33" s="44"/>
      <c r="I33" s="44"/>
      <c r="J33" s="44"/>
      <c r="K33" s="44"/>
      <c r="L33" s="44"/>
      <c r="M33" s="8"/>
      <c r="N33" s="31"/>
      <c r="O33" s="1"/>
    </row>
    <row r="34" spans="1:15" ht="18" customHeight="1" outlineLevel="1" x14ac:dyDescent="0.2">
      <c r="A34" s="351"/>
      <c r="B34" s="194">
        <f>SUM(F!E80:E106)/4</f>
        <v>2.25</v>
      </c>
      <c r="C34" s="346"/>
      <c r="D34" s="44"/>
      <c r="E34" s="44"/>
      <c r="F34" s="44"/>
      <c r="G34" s="44"/>
      <c r="H34" s="44"/>
      <c r="I34" s="44"/>
      <c r="J34" s="44"/>
      <c r="K34" s="44"/>
      <c r="L34" s="44"/>
      <c r="M34" s="8"/>
      <c r="N34" s="31"/>
      <c r="O34" s="1"/>
    </row>
    <row r="35" spans="1:15" ht="18" customHeight="1" outlineLevel="1" x14ac:dyDescent="0.2">
      <c r="A35" s="351"/>
      <c r="B35" s="199"/>
      <c r="C35" s="346"/>
      <c r="D35" s="44"/>
      <c r="E35" s="44"/>
      <c r="F35" s="44"/>
      <c r="G35" s="44"/>
      <c r="H35" s="44"/>
      <c r="I35" s="44"/>
      <c r="J35" s="44"/>
      <c r="K35" s="44"/>
      <c r="L35" s="44"/>
      <c r="M35" s="8"/>
      <c r="N35" s="31"/>
      <c r="O35" s="1"/>
    </row>
    <row r="36" spans="1:15" ht="18" customHeight="1" outlineLevel="1" x14ac:dyDescent="0.2">
      <c r="A36" s="351"/>
      <c r="B36" s="199" t="s">
        <v>86</v>
      </c>
      <c r="C36" s="346"/>
      <c r="D36" s="44"/>
      <c r="E36" s="44"/>
      <c r="F36" s="44"/>
      <c r="G36" s="44"/>
      <c r="H36" s="44"/>
      <c r="I36" s="44"/>
      <c r="J36" s="44"/>
      <c r="K36" s="44"/>
      <c r="L36" s="44"/>
      <c r="M36" s="8"/>
      <c r="N36" s="31"/>
      <c r="O36" s="1"/>
    </row>
    <row r="37" spans="1:15" ht="18" customHeight="1" outlineLevel="1" x14ac:dyDescent="0.2">
      <c r="A37" s="351"/>
      <c r="B37" s="193">
        <f>SUM(F!H80:H84)</f>
        <v>1</v>
      </c>
      <c r="C37" s="346"/>
      <c r="D37" s="44"/>
      <c r="E37" s="44"/>
      <c r="F37" s="44"/>
      <c r="G37" s="44"/>
      <c r="H37" s="44"/>
      <c r="I37" s="44"/>
      <c r="J37" s="44"/>
      <c r="K37" s="44"/>
      <c r="L37" s="44"/>
      <c r="M37" s="8"/>
      <c r="N37" s="31"/>
      <c r="O37" s="1"/>
    </row>
    <row r="38" spans="1:15" ht="18" customHeight="1" outlineLevel="1" x14ac:dyDescent="0.2">
      <c r="A38" s="351"/>
      <c r="B38" s="61"/>
      <c r="C38" s="346"/>
      <c r="D38" s="44"/>
      <c r="E38" s="44"/>
      <c r="F38" s="44"/>
      <c r="G38" s="44"/>
      <c r="H38" s="44"/>
      <c r="I38" s="44"/>
      <c r="J38" s="44"/>
      <c r="K38" s="44"/>
      <c r="L38" s="44"/>
      <c r="M38" s="8"/>
      <c r="N38" s="31"/>
      <c r="O38" s="1"/>
    </row>
    <row r="39" spans="1:15" ht="18" customHeight="1" outlineLevel="1" x14ac:dyDescent="0.2">
      <c r="A39" s="352"/>
      <c r="B39" s="160"/>
      <c r="C39" s="347"/>
      <c r="D39" s="44"/>
      <c r="E39" s="44"/>
      <c r="F39" s="44"/>
      <c r="G39" s="44"/>
      <c r="H39" s="44"/>
      <c r="I39" s="44"/>
      <c r="J39" s="44"/>
      <c r="K39" s="44"/>
      <c r="L39" s="44"/>
      <c r="M39" s="8"/>
      <c r="N39" s="31"/>
      <c r="O39" s="1"/>
    </row>
    <row r="40" spans="1:15" x14ac:dyDescent="0.2">
      <c r="A40" s="25"/>
      <c r="B40" s="25"/>
      <c r="C40" s="25"/>
      <c r="D40" s="25"/>
      <c r="E40" s="25"/>
      <c r="F40" s="25"/>
      <c r="G40" s="25"/>
      <c r="H40" s="25"/>
      <c r="I40" s="25"/>
      <c r="J40" s="25"/>
      <c r="K40" s="25"/>
      <c r="L40" s="25"/>
      <c r="M40" s="25"/>
      <c r="N40" s="25"/>
      <c r="O40" s="31"/>
    </row>
  </sheetData>
  <mergeCells count="28">
    <mergeCell ref="C30:C39"/>
    <mergeCell ref="L16:L17"/>
    <mergeCell ref="M16:M17"/>
    <mergeCell ref="C18:C25"/>
    <mergeCell ref="A27:D27"/>
    <mergeCell ref="A28:A39"/>
    <mergeCell ref="B28:C29"/>
    <mergeCell ref="G28:H28"/>
    <mergeCell ref="I28:J28"/>
    <mergeCell ref="K28:K29"/>
    <mergeCell ref="L28:L29"/>
    <mergeCell ref="A16:A25"/>
    <mergeCell ref="B16:C17"/>
    <mergeCell ref="G16:H16"/>
    <mergeCell ref="I16:J16"/>
    <mergeCell ref="L4:L5"/>
    <mergeCell ref="M4:M5"/>
    <mergeCell ref="C6:C13"/>
    <mergeCell ref="A15:D15"/>
    <mergeCell ref="M28:M29"/>
    <mergeCell ref="K16:K17"/>
    <mergeCell ref="I4:J4"/>
    <mergeCell ref="K4:K5"/>
    <mergeCell ref="A2:F2"/>
    <mergeCell ref="A3:D3"/>
    <mergeCell ref="A4:A13"/>
    <mergeCell ref="B4:C5"/>
    <mergeCell ref="G4:H4"/>
  </mergeCells>
  <conditionalFormatting sqref="H3">
    <cfRule type="iconSet" priority="3">
      <iconSet reverse="1">
        <cfvo type="percent" val="0"/>
        <cfvo type="num" val="10"/>
        <cfvo type="num" val="18"/>
      </iconSet>
    </cfRule>
  </conditionalFormatting>
  <conditionalFormatting sqref="H15">
    <cfRule type="iconSet" priority="2">
      <iconSet reverse="1">
        <cfvo type="percent" val="0"/>
        <cfvo type="num" val="10"/>
        <cfvo type="num" val="18"/>
      </iconSet>
    </cfRule>
  </conditionalFormatting>
  <conditionalFormatting sqref="H27">
    <cfRule type="iconSet" priority="1">
      <iconSet reverse="1">
        <cfvo type="percent" val="0"/>
        <cfvo type="num" val="10"/>
        <cfvo type="num" val="18"/>
      </iconSet>
    </cfRule>
  </conditionalFormatting>
  <pageMargins left="0.74803149606299213" right="0.74803149606299213" top="0.98425196850393704" bottom="0.98425196850393704" header="0.51181102362204722" footer="0.51181102362204722"/>
  <pageSetup paperSize="9" scale="42" orientation="landscape" horizontalDpi="4294967292" verticalDpi="4294967292" r:id="rId1"/>
  <headerFooter>
    <oddHeader>&amp;LAllegato n. 6 al Piano prevenzione corruzione e trasparenza 2020-2022 - CCIAA PN - UD - struttura di Udine</oddHeader>
    <oddFooter>&amp;R&amp;P di &amp;N</oddFooter>
  </headerFooter>
  <rowBreaks count="1" manualBreakCount="1">
    <brk id="14" max="12" man="1"/>
  </rowBreak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zoomScale="90" zoomScaleNormal="90" workbookViewId="0">
      <selection activeCell="D6" sqref="D6"/>
    </sheetView>
  </sheetViews>
  <sheetFormatPr defaultColWidth="11.42578125" defaultRowHeight="12.75" x14ac:dyDescent="0.2"/>
  <cols>
    <col min="1" max="1" width="66.7109375" customWidth="1"/>
    <col min="2" max="2" width="2.28515625" bestFit="1" customWidth="1"/>
    <col min="3" max="3" width="2.140625" customWidth="1"/>
    <col min="4" max="4" width="56.7109375" customWidth="1"/>
    <col min="5" max="5" width="2.28515625" bestFit="1" customWidth="1"/>
    <col min="6" max="6" width="2.140625" customWidth="1"/>
    <col min="7" max="7" width="56.7109375" customWidth="1"/>
    <col min="8" max="8" width="2.28515625" bestFit="1" customWidth="1"/>
  </cols>
  <sheetData>
    <row r="1" spans="1:8" ht="15" thickBot="1" x14ac:dyDescent="0.25">
      <c r="A1" s="81" t="str">
        <f>'Aree di rischio '!A76</f>
        <v>F.1.1 Progettazione, realizzazione/partecipazione a missioni commerciali, fiere ed eventi all'estero (outgoing)</v>
      </c>
      <c r="B1" s="63"/>
      <c r="C1" s="63"/>
      <c r="D1" s="63"/>
      <c r="E1" s="63"/>
      <c r="F1" s="63"/>
      <c r="G1" s="63"/>
      <c r="H1" s="63"/>
    </row>
    <row r="2" spans="1:8" x14ac:dyDescent="0.2">
      <c r="A2" s="366" t="s">
        <v>387</v>
      </c>
      <c r="B2" s="367"/>
      <c r="C2" s="64"/>
      <c r="D2" s="368" t="s">
        <v>385</v>
      </c>
      <c r="E2" s="367"/>
      <c r="F2" s="64"/>
      <c r="G2" s="368" t="s">
        <v>386</v>
      </c>
      <c r="H2" s="369"/>
    </row>
    <row r="3" spans="1:8" ht="13.5" thickBot="1" x14ac:dyDescent="0.25">
      <c r="A3" s="376"/>
      <c r="B3" s="377"/>
      <c r="C3" s="65"/>
      <c r="D3" s="377"/>
      <c r="E3" s="377"/>
      <c r="F3" s="65"/>
      <c r="G3" s="377"/>
      <c r="H3" s="378"/>
    </row>
    <row r="4" spans="1:8" x14ac:dyDescent="0.2">
      <c r="A4" s="59" t="s">
        <v>34</v>
      </c>
      <c r="B4" s="66"/>
      <c r="C4" s="67"/>
      <c r="D4" s="60" t="s">
        <v>42</v>
      </c>
      <c r="E4" s="66"/>
      <c r="F4" s="67"/>
      <c r="G4" s="60"/>
      <c r="H4" s="68"/>
    </row>
    <row r="5" spans="1:8" ht="102" x14ac:dyDescent="0.2">
      <c r="A5" s="15" t="s">
        <v>41</v>
      </c>
      <c r="B5" s="66"/>
      <c r="C5" s="67"/>
      <c r="D5" s="69" t="s">
        <v>43</v>
      </c>
      <c r="E5" s="66"/>
      <c r="F5" s="67"/>
      <c r="G5" s="16" t="s">
        <v>79</v>
      </c>
      <c r="H5" s="68"/>
    </row>
    <row r="6" spans="1:8" x14ac:dyDescent="0.2">
      <c r="A6" s="70" t="s">
        <v>35</v>
      </c>
      <c r="B6" s="71"/>
      <c r="C6" s="67"/>
      <c r="D6" s="71" t="s">
        <v>44</v>
      </c>
      <c r="E6" s="71"/>
      <c r="F6" s="67"/>
      <c r="G6" s="71" t="s">
        <v>83</v>
      </c>
      <c r="H6" s="72">
        <v>1</v>
      </c>
    </row>
    <row r="7" spans="1:8" x14ac:dyDescent="0.2">
      <c r="A7" s="70" t="s">
        <v>360</v>
      </c>
      <c r="B7" s="71">
        <v>2</v>
      </c>
      <c r="C7" s="67"/>
      <c r="D7" s="71" t="s">
        <v>45</v>
      </c>
      <c r="E7" s="71"/>
      <c r="F7" s="67"/>
      <c r="G7" s="71" t="s">
        <v>82</v>
      </c>
      <c r="H7" s="72"/>
    </row>
    <row r="8" spans="1:8" x14ac:dyDescent="0.2">
      <c r="A8" s="70" t="s">
        <v>359</v>
      </c>
      <c r="B8" s="71"/>
      <c r="C8" s="67"/>
      <c r="D8" s="71" t="s">
        <v>46</v>
      </c>
      <c r="E8" s="71"/>
      <c r="F8" s="67"/>
      <c r="G8" s="71" t="s">
        <v>81</v>
      </c>
      <c r="H8" s="72"/>
    </row>
    <row r="9" spans="1:8" ht="25.5" x14ac:dyDescent="0.2">
      <c r="A9" s="70" t="s">
        <v>39</v>
      </c>
      <c r="B9" s="71"/>
      <c r="C9" s="67"/>
      <c r="D9" s="71" t="s">
        <v>47</v>
      </c>
      <c r="E9" s="71">
        <v>4</v>
      </c>
      <c r="F9" s="67"/>
      <c r="G9" s="71" t="s">
        <v>113</v>
      </c>
      <c r="H9" s="72"/>
    </row>
    <row r="10" spans="1:8" x14ac:dyDescent="0.2">
      <c r="A10" s="70" t="s">
        <v>38</v>
      </c>
      <c r="B10" s="71"/>
      <c r="C10" s="67"/>
      <c r="D10" s="71" t="s">
        <v>48</v>
      </c>
      <c r="E10" s="71"/>
      <c r="F10" s="67"/>
      <c r="G10" s="71" t="s">
        <v>80</v>
      </c>
      <c r="H10" s="72"/>
    </row>
    <row r="11" spans="1:8" x14ac:dyDescent="0.2">
      <c r="A11" s="73"/>
      <c r="B11" s="74"/>
      <c r="C11" s="74"/>
      <c r="D11" s="74"/>
      <c r="E11" s="74"/>
      <c r="F11" s="74"/>
      <c r="G11" s="74"/>
      <c r="H11" s="75"/>
    </row>
    <row r="12" spans="1:8" x14ac:dyDescent="0.2">
      <c r="A12" s="59" t="s">
        <v>49</v>
      </c>
      <c r="B12" s="66"/>
      <c r="C12" s="74"/>
      <c r="D12" s="60" t="s">
        <v>50</v>
      </c>
      <c r="E12" s="66"/>
      <c r="F12" s="74"/>
      <c r="G12" s="370"/>
      <c r="H12" s="371"/>
    </row>
    <row r="13" spans="1:8" ht="76.5" x14ac:dyDescent="0.2">
      <c r="A13" s="17" t="s">
        <v>51</v>
      </c>
      <c r="B13" s="66"/>
      <c r="C13" s="74"/>
      <c r="D13" s="16" t="s">
        <v>84</v>
      </c>
      <c r="E13" s="66"/>
      <c r="F13" s="74"/>
      <c r="G13" s="370"/>
      <c r="H13" s="371"/>
    </row>
    <row r="14" spans="1:8" x14ac:dyDescent="0.2">
      <c r="A14" s="76" t="s">
        <v>52</v>
      </c>
      <c r="B14" s="71"/>
      <c r="C14" s="74"/>
      <c r="D14" s="71" t="s">
        <v>54</v>
      </c>
      <c r="E14" s="71">
        <v>1</v>
      </c>
      <c r="F14" s="74"/>
      <c r="G14" s="370"/>
      <c r="H14" s="371"/>
    </row>
    <row r="15" spans="1:8" x14ac:dyDescent="0.2">
      <c r="A15" s="76" t="s">
        <v>53</v>
      </c>
      <c r="B15" s="71">
        <v>5</v>
      </c>
      <c r="C15" s="74"/>
      <c r="D15" s="71" t="s">
        <v>55</v>
      </c>
      <c r="E15" s="71"/>
      <c r="F15" s="74"/>
      <c r="G15" s="370"/>
      <c r="H15" s="371"/>
    </row>
    <row r="16" spans="1:8" x14ac:dyDescent="0.2">
      <c r="A16" s="73"/>
      <c r="B16" s="74"/>
      <c r="C16" s="74"/>
      <c r="D16" s="74"/>
      <c r="E16" s="74"/>
      <c r="F16" s="74"/>
      <c r="G16" s="370"/>
      <c r="H16" s="371"/>
    </row>
    <row r="17" spans="1:8" x14ac:dyDescent="0.2">
      <c r="A17" s="59" t="s">
        <v>56</v>
      </c>
      <c r="B17" s="66"/>
      <c r="C17" s="74"/>
      <c r="D17" s="60" t="s">
        <v>57</v>
      </c>
      <c r="E17" s="66"/>
      <c r="F17" s="74"/>
      <c r="G17" s="370"/>
      <c r="H17" s="371"/>
    </row>
    <row r="18" spans="1:8" ht="38.25" x14ac:dyDescent="0.2">
      <c r="A18" s="17" t="s">
        <v>58</v>
      </c>
      <c r="B18" s="66"/>
      <c r="C18" s="74"/>
      <c r="D18" s="16" t="s">
        <v>59</v>
      </c>
      <c r="E18" s="66"/>
      <c r="F18" s="74"/>
      <c r="G18" s="370"/>
      <c r="H18" s="371"/>
    </row>
    <row r="19" spans="1:8" x14ac:dyDescent="0.2">
      <c r="A19" s="76" t="s">
        <v>60</v>
      </c>
      <c r="B19" s="71"/>
      <c r="C19" s="74"/>
      <c r="D19" s="71" t="s">
        <v>54</v>
      </c>
      <c r="E19" s="71"/>
      <c r="F19" s="74"/>
      <c r="G19" s="370"/>
      <c r="H19" s="371"/>
    </row>
    <row r="20" spans="1:8" x14ac:dyDescent="0.2">
      <c r="A20" s="76" t="s">
        <v>110</v>
      </c>
      <c r="B20" s="71">
        <v>3</v>
      </c>
      <c r="C20" s="74"/>
      <c r="D20" s="71" t="s">
        <v>61</v>
      </c>
      <c r="E20" s="71">
        <v>1</v>
      </c>
      <c r="F20" s="74"/>
      <c r="G20" s="370"/>
      <c r="H20" s="371"/>
    </row>
    <row r="21" spans="1:8" x14ac:dyDescent="0.2">
      <c r="A21" s="76" t="s">
        <v>111</v>
      </c>
      <c r="B21" s="71"/>
      <c r="C21" s="74"/>
      <c r="D21" s="71" t="s">
        <v>62</v>
      </c>
      <c r="E21" s="71"/>
      <c r="F21" s="74"/>
      <c r="G21" s="370"/>
      <c r="H21" s="371"/>
    </row>
    <row r="22" spans="1:8" x14ac:dyDescent="0.2">
      <c r="A22" s="76"/>
      <c r="B22" s="71"/>
      <c r="C22" s="74"/>
      <c r="D22" s="71" t="s">
        <v>63</v>
      </c>
      <c r="E22" s="71"/>
      <c r="F22" s="74"/>
      <c r="G22" s="370"/>
      <c r="H22" s="371"/>
    </row>
    <row r="23" spans="1:8" x14ac:dyDescent="0.2">
      <c r="A23" s="76"/>
      <c r="B23" s="71"/>
      <c r="C23" s="74"/>
      <c r="D23" s="71" t="s">
        <v>64</v>
      </c>
      <c r="E23" s="71"/>
      <c r="F23" s="74"/>
      <c r="G23" s="370"/>
      <c r="H23" s="371"/>
    </row>
    <row r="24" spans="1:8" x14ac:dyDescent="0.2">
      <c r="A24" s="76"/>
      <c r="B24" s="71"/>
      <c r="C24" s="74"/>
      <c r="D24" s="77" t="s">
        <v>112</v>
      </c>
      <c r="E24" s="77"/>
      <c r="F24" s="74"/>
      <c r="G24" s="370"/>
      <c r="H24" s="371"/>
    </row>
    <row r="25" spans="1:8" x14ac:dyDescent="0.2">
      <c r="A25" s="73"/>
      <c r="B25" s="74"/>
      <c r="C25" s="74"/>
      <c r="D25" s="74"/>
      <c r="E25" s="74"/>
      <c r="F25" s="74"/>
      <c r="G25" s="370"/>
      <c r="H25" s="371"/>
    </row>
    <row r="26" spans="1:8" x14ac:dyDescent="0.2">
      <c r="A26" s="59" t="s">
        <v>65</v>
      </c>
      <c r="B26" s="66"/>
      <c r="C26" s="74"/>
      <c r="D26" s="60" t="s">
        <v>66</v>
      </c>
      <c r="E26" s="66"/>
      <c r="F26" s="74"/>
      <c r="G26" s="370"/>
      <c r="H26" s="371"/>
    </row>
    <row r="27" spans="1:8" ht="51" x14ac:dyDescent="0.2">
      <c r="A27" s="17" t="s">
        <v>67</v>
      </c>
      <c r="B27" s="66"/>
      <c r="C27" s="74"/>
      <c r="D27" s="16" t="s">
        <v>71</v>
      </c>
      <c r="E27" s="66"/>
      <c r="F27" s="74"/>
      <c r="G27" s="370"/>
      <c r="H27" s="371"/>
    </row>
    <row r="28" spans="1:8" x14ac:dyDescent="0.2">
      <c r="A28" s="76" t="s">
        <v>68</v>
      </c>
      <c r="B28" s="71"/>
      <c r="C28" s="74"/>
      <c r="D28" s="71" t="s">
        <v>72</v>
      </c>
      <c r="E28" s="71"/>
      <c r="F28" s="74"/>
      <c r="G28" s="370"/>
      <c r="H28" s="371"/>
    </row>
    <row r="29" spans="1:8" ht="25.5" x14ac:dyDescent="0.2">
      <c r="A29" s="70" t="s">
        <v>69</v>
      </c>
      <c r="B29" s="71">
        <v>5</v>
      </c>
      <c r="C29" s="74"/>
      <c r="D29" s="71" t="s">
        <v>361</v>
      </c>
      <c r="E29" s="71"/>
      <c r="F29" s="74"/>
      <c r="G29" s="370"/>
      <c r="H29" s="371"/>
    </row>
    <row r="30" spans="1:8" ht="25.5" x14ac:dyDescent="0.2">
      <c r="A30" s="70" t="s">
        <v>70</v>
      </c>
      <c r="B30" s="71"/>
      <c r="C30" s="74"/>
      <c r="D30" s="83" t="s">
        <v>74</v>
      </c>
      <c r="E30" s="71">
        <v>3</v>
      </c>
      <c r="F30" s="74"/>
      <c r="G30" s="370"/>
      <c r="H30" s="371"/>
    </row>
    <row r="31" spans="1:8" x14ac:dyDescent="0.2">
      <c r="A31" s="76"/>
      <c r="B31" s="71"/>
      <c r="C31" s="74"/>
      <c r="D31" s="71" t="s">
        <v>75</v>
      </c>
      <c r="E31" s="71"/>
      <c r="F31" s="74"/>
      <c r="G31" s="370"/>
      <c r="H31" s="371"/>
    </row>
    <row r="32" spans="1:8" x14ac:dyDescent="0.2">
      <c r="A32" s="76"/>
      <c r="B32" s="71"/>
      <c r="C32" s="74"/>
      <c r="D32" s="71" t="s">
        <v>76</v>
      </c>
      <c r="E32" s="71"/>
      <c r="F32" s="74"/>
      <c r="G32" s="370"/>
      <c r="H32" s="371"/>
    </row>
    <row r="33" spans="1:8" x14ac:dyDescent="0.2">
      <c r="A33" s="73"/>
      <c r="B33" s="74"/>
      <c r="C33" s="74"/>
      <c r="D33" s="74"/>
      <c r="E33" s="74"/>
      <c r="F33" s="74"/>
      <c r="G33" s="370"/>
      <c r="H33" s="371"/>
    </row>
    <row r="34" spans="1:8" x14ac:dyDescent="0.2">
      <c r="A34" s="59" t="s">
        <v>77</v>
      </c>
      <c r="B34" s="66"/>
      <c r="C34" s="74"/>
      <c r="D34" s="374"/>
      <c r="E34" s="374"/>
      <c r="F34" s="374"/>
      <c r="G34" s="370"/>
      <c r="H34" s="371"/>
    </row>
    <row r="35" spans="1:8" ht="51" x14ac:dyDescent="0.2">
      <c r="A35" s="17" t="s">
        <v>78</v>
      </c>
      <c r="B35" s="66"/>
      <c r="C35" s="74"/>
      <c r="D35" s="374"/>
      <c r="E35" s="374"/>
      <c r="F35" s="374"/>
      <c r="G35" s="370"/>
      <c r="H35" s="371"/>
    </row>
    <row r="36" spans="1:8" x14ac:dyDescent="0.2">
      <c r="A36" s="76" t="s">
        <v>54</v>
      </c>
      <c r="B36" s="71">
        <v>5</v>
      </c>
      <c r="C36" s="74"/>
      <c r="D36" s="374"/>
      <c r="E36" s="374"/>
      <c r="F36" s="374"/>
      <c r="G36" s="370"/>
      <c r="H36" s="371"/>
    </row>
    <row r="37" spans="1:8" ht="13.5" thickBot="1" x14ac:dyDescent="0.25">
      <c r="A37" s="78" t="s">
        <v>55</v>
      </c>
      <c r="B37" s="79"/>
      <c r="C37" s="80"/>
      <c r="D37" s="375"/>
      <c r="E37" s="375"/>
      <c r="F37" s="375"/>
      <c r="G37" s="372"/>
      <c r="H37" s="373"/>
    </row>
    <row r="38" spans="1:8" ht="15" thickBot="1" x14ac:dyDescent="0.25">
      <c r="A38" s="81" t="str">
        <f>'Aree di rischio '!A77</f>
        <v>F.1.2 Progettazione, realizzazione/partecipazione iniziative di incoming</v>
      </c>
      <c r="B38" s="63"/>
      <c r="C38" s="63"/>
      <c r="D38" s="63"/>
      <c r="E38" s="63"/>
      <c r="F38" s="63"/>
      <c r="G38" s="63"/>
      <c r="H38" s="63"/>
    </row>
    <row r="39" spans="1:8" x14ac:dyDescent="0.2">
      <c r="A39" s="366" t="s">
        <v>387</v>
      </c>
      <c r="B39" s="367"/>
      <c r="C39" s="64"/>
      <c r="D39" s="368" t="s">
        <v>385</v>
      </c>
      <c r="E39" s="367"/>
      <c r="F39" s="64"/>
      <c r="G39" s="368" t="s">
        <v>386</v>
      </c>
      <c r="H39" s="369"/>
    </row>
    <row r="40" spans="1:8" ht="13.5" thickBot="1" x14ac:dyDescent="0.25">
      <c r="A40" s="376"/>
      <c r="B40" s="377"/>
      <c r="C40" s="65"/>
      <c r="D40" s="377"/>
      <c r="E40" s="377"/>
      <c r="F40" s="65"/>
      <c r="G40" s="377"/>
      <c r="H40" s="378"/>
    </row>
    <row r="41" spans="1:8" x14ac:dyDescent="0.2">
      <c r="A41" s="59" t="s">
        <v>34</v>
      </c>
      <c r="B41" s="66"/>
      <c r="C41" s="67"/>
      <c r="D41" s="60" t="s">
        <v>42</v>
      </c>
      <c r="E41" s="66"/>
      <c r="F41" s="67"/>
      <c r="G41" s="60"/>
      <c r="H41" s="68"/>
    </row>
    <row r="42" spans="1:8" ht="102" x14ac:dyDescent="0.2">
      <c r="A42" s="15" t="s">
        <v>41</v>
      </c>
      <c r="B42" s="66"/>
      <c r="C42" s="67"/>
      <c r="D42" s="69" t="s">
        <v>43</v>
      </c>
      <c r="E42" s="66"/>
      <c r="F42" s="67"/>
      <c r="G42" s="16" t="s">
        <v>79</v>
      </c>
      <c r="H42" s="68"/>
    </row>
    <row r="43" spans="1:8" x14ac:dyDescent="0.2">
      <c r="A43" s="70" t="s">
        <v>35</v>
      </c>
      <c r="B43" s="71"/>
      <c r="C43" s="67"/>
      <c r="D43" s="71" t="s">
        <v>44</v>
      </c>
      <c r="E43" s="71"/>
      <c r="F43" s="67"/>
      <c r="G43" s="71" t="s">
        <v>83</v>
      </c>
      <c r="H43" s="72">
        <v>1</v>
      </c>
    </row>
    <row r="44" spans="1:8" x14ac:dyDescent="0.2">
      <c r="A44" s="70" t="s">
        <v>36</v>
      </c>
      <c r="B44" s="71">
        <v>2</v>
      </c>
      <c r="C44" s="67"/>
      <c r="D44" s="71" t="s">
        <v>45</v>
      </c>
      <c r="E44" s="71"/>
      <c r="F44" s="67"/>
      <c r="G44" s="71" t="s">
        <v>82</v>
      </c>
      <c r="H44" s="72"/>
    </row>
    <row r="45" spans="1:8" x14ac:dyDescent="0.2">
      <c r="A45" s="70" t="s">
        <v>37</v>
      </c>
      <c r="B45" s="71"/>
      <c r="C45" s="67"/>
      <c r="D45" s="71" t="s">
        <v>46</v>
      </c>
      <c r="E45" s="71"/>
      <c r="F45" s="67"/>
      <c r="G45" s="71" t="s">
        <v>81</v>
      </c>
      <c r="H45" s="72"/>
    </row>
    <row r="46" spans="1:8" ht="25.5" x14ac:dyDescent="0.2">
      <c r="A46" s="70" t="s">
        <v>39</v>
      </c>
      <c r="B46" s="71"/>
      <c r="C46" s="67"/>
      <c r="D46" s="71" t="s">
        <v>47</v>
      </c>
      <c r="E46" s="71">
        <v>4</v>
      </c>
      <c r="F46" s="67"/>
      <c r="G46" s="71" t="s">
        <v>113</v>
      </c>
      <c r="H46" s="72"/>
    </row>
    <row r="47" spans="1:8" x14ac:dyDescent="0.2">
      <c r="A47" s="70" t="s">
        <v>38</v>
      </c>
      <c r="B47" s="71"/>
      <c r="C47" s="67"/>
      <c r="D47" s="71" t="s">
        <v>48</v>
      </c>
      <c r="E47" s="71"/>
      <c r="F47" s="67"/>
      <c r="G47" s="71" t="s">
        <v>80</v>
      </c>
      <c r="H47" s="72"/>
    </row>
    <row r="48" spans="1:8" x14ac:dyDescent="0.2">
      <c r="A48" s="73"/>
      <c r="B48" s="74"/>
      <c r="C48" s="74"/>
      <c r="D48" s="74"/>
      <c r="E48" s="74"/>
      <c r="F48" s="74"/>
      <c r="G48" s="74"/>
      <c r="H48" s="75"/>
    </row>
    <row r="49" spans="1:8" x14ac:dyDescent="0.2">
      <c r="A49" s="59" t="s">
        <v>49</v>
      </c>
      <c r="B49" s="66"/>
      <c r="C49" s="74"/>
      <c r="D49" s="60" t="s">
        <v>50</v>
      </c>
      <c r="E49" s="66"/>
      <c r="F49" s="74"/>
      <c r="G49" s="370"/>
      <c r="H49" s="371"/>
    </row>
    <row r="50" spans="1:8" ht="76.5" x14ac:dyDescent="0.2">
      <c r="A50" s="17" t="s">
        <v>51</v>
      </c>
      <c r="B50" s="66"/>
      <c r="C50" s="74"/>
      <c r="D50" s="16" t="s">
        <v>84</v>
      </c>
      <c r="E50" s="66"/>
      <c r="F50" s="74"/>
      <c r="G50" s="370"/>
      <c r="H50" s="371"/>
    </row>
    <row r="51" spans="1:8" x14ac:dyDescent="0.2">
      <c r="A51" s="76" t="s">
        <v>52</v>
      </c>
      <c r="B51" s="71"/>
      <c r="C51" s="74"/>
      <c r="D51" s="71" t="s">
        <v>54</v>
      </c>
      <c r="E51" s="71">
        <v>1</v>
      </c>
      <c r="F51" s="74"/>
      <c r="G51" s="370"/>
      <c r="H51" s="371"/>
    </row>
    <row r="52" spans="1:8" x14ac:dyDescent="0.2">
      <c r="A52" s="76" t="s">
        <v>53</v>
      </c>
      <c r="B52" s="71">
        <v>5</v>
      </c>
      <c r="C52" s="74"/>
      <c r="D52" s="71" t="s">
        <v>55</v>
      </c>
      <c r="E52" s="71"/>
      <c r="F52" s="74"/>
      <c r="G52" s="370"/>
      <c r="H52" s="371"/>
    </row>
    <row r="53" spans="1:8" x14ac:dyDescent="0.2">
      <c r="A53" s="73"/>
      <c r="B53" s="74"/>
      <c r="C53" s="74"/>
      <c r="D53" s="74"/>
      <c r="E53" s="74"/>
      <c r="F53" s="74"/>
      <c r="G53" s="370"/>
      <c r="H53" s="371"/>
    </row>
    <row r="54" spans="1:8" x14ac:dyDescent="0.2">
      <c r="A54" s="59" t="s">
        <v>56</v>
      </c>
      <c r="B54" s="66"/>
      <c r="C54" s="74"/>
      <c r="D54" s="60" t="s">
        <v>57</v>
      </c>
      <c r="E54" s="66"/>
      <c r="F54" s="74"/>
      <c r="G54" s="370"/>
      <c r="H54" s="371"/>
    </row>
    <row r="55" spans="1:8" ht="38.25" x14ac:dyDescent="0.2">
      <c r="A55" s="17" t="s">
        <v>58</v>
      </c>
      <c r="B55" s="66"/>
      <c r="C55" s="74"/>
      <c r="D55" s="16" t="s">
        <v>59</v>
      </c>
      <c r="E55" s="66"/>
      <c r="F55" s="74"/>
      <c r="G55" s="370"/>
      <c r="H55" s="371"/>
    </row>
    <row r="56" spans="1:8" x14ac:dyDescent="0.2">
      <c r="A56" s="76" t="s">
        <v>60</v>
      </c>
      <c r="B56" s="71"/>
      <c r="C56" s="74"/>
      <c r="D56" s="71" t="s">
        <v>54</v>
      </c>
      <c r="E56" s="71"/>
      <c r="F56" s="74"/>
      <c r="G56" s="370"/>
      <c r="H56" s="371"/>
    </row>
    <row r="57" spans="1:8" x14ac:dyDescent="0.2">
      <c r="A57" s="76" t="s">
        <v>110</v>
      </c>
      <c r="B57" s="71">
        <v>3</v>
      </c>
      <c r="C57" s="74"/>
      <c r="D57" s="71" t="s">
        <v>61</v>
      </c>
      <c r="E57" s="71">
        <v>1</v>
      </c>
      <c r="F57" s="74"/>
      <c r="G57" s="370"/>
      <c r="H57" s="371"/>
    </row>
    <row r="58" spans="1:8" x14ac:dyDescent="0.2">
      <c r="A58" s="76" t="s">
        <v>111</v>
      </c>
      <c r="B58" s="71"/>
      <c r="C58" s="74"/>
      <c r="D58" s="71" t="s">
        <v>62</v>
      </c>
      <c r="E58" s="71"/>
      <c r="F58" s="74"/>
      <c r="G58" s="370"/>
      <c r="H58" s="371"/>
    </row>
    <row r="59" spans="1:8" x14ac:dyDescent="0.2">
      <c r="A59" s="76"/>
      <c r="B59" s="71"/>
      <c r="C59" s="74"/>
      <c r="D59" s="71" t="s">
        <v>63</v>
      </c>
      <c r="E59" s="71"/>
      <c r="F59" s="74"/>
      <c r="G59" s="370"/>
      <c r="H59" s="371"/>
    </row>
    <row r="60" spans="1:8" x14ac:dyDescent="0.2">
      <c r="A60" s="76"/>
      <c r="B60" s="71"/>
      <c r="C60" s="74"/>
      <c r="D60" s="71" t="s">
        <v>64</v>
      </c>
      <c r="E60" s="71"/>
      <c r="F60" s="74"/>
      <c r="G60" s="370"/>
      <c r="H60" s="371"/>
    </row>
    <row r="61" spans="1:8" x14ac:dyDescent="0.2">
      <c r="A61" s="76"/>
      <c r="B61" s="71"/>
      <c r="C61" s="74"/>
      <c r="D61" s="77" t="s">
        <v>112</v>
      </c>
      <c r="E61" s="77"/>
      <c r="F61" s="74"/>
      <c r="G61" s="370"/>
      <c r="H61" s="371"/>
    </row>
    <row r="62" spans="1:8" x14ac:dyDescent="0.2">
      <c r="A62" s="73"/>
      <c r="B62" s="74"/>
      <c r="C62" s="74"/>
      <c r="D62" s="74"/>
      <c r="E62" s="74"/>
      <c r="F62" s="74"/>
      <c r="G62" s="370"/>
      <c r="H62" s="371"/>
    </row>
    <row r="63" spans="1:8" x14ac:dyDescent="0.2">
      <c r="A63" s="59" t="s">
        <v>65</v>
      </c>
      <c r="B63" s="66"/>
      <c r="C63" s="74"/>
      <c r="D63" s="60" t="s">
        <v>66</v>
      </c>
      <c r="E63" s="66"/>
      <c r="F63" s="74"/>
      <c r="G63" s="370"/>
      <c r="H63" s="371"/>
    </row>
    <row r="64" spans="1:8" ht="51" x14ac:dyDescent="0.2">
      <c r="A64" s="17" t="s">
        <v>67</v>
      </c>
      <c r="B64" s="66"/>
      <c r="C64" s="74"/>
      <c r="D64" s="16" t="s">
        <v>71</v>
      </c>
      <c r="E64" s="66"/>
      <c r="F64" s="74"/>
      <c r="G64" s="370"/>
      <c r="H64" s="371"/>
    </row>
    <row r="65" spans="1:8" x14ac:dyDescent="0.2">
      <c r="A65" s="76" t="s">
        <v>68</v>
      </c>
      <c r="B65" s="71"/>
      <c r="C65" s="74"/>
      <c r="D65" s="71" t="s">
        <v>72</v>
      </c>
      <c r="E65" s="71"/>
      <c r="F65" s="74"/>
      <c r="G65" s="370"/>
      <c r="H65" s="371"/>
    </row>
    <row r="66" spans="1:8" ht="25.5" x14ac:dyDescent="0.2">
      <c r="A66" s="70" t="s">
        <v>69</v>
      </c>
      <c r="B66" s="71"/>
      <c r="C66" s="74"/>
      <c r="D66" s="71" t="s">
        <v>73</v>
      </c>
      <c r="E66" s="71"/>
      <c r="F66" s="74"/>
      <c r="G66" s="370"/>
      <c r="H66" s="371"/>
    </row>
    <row r="67" spans="1:8" ht="25.5" x14ac:dyDescent="0.2">
      <c r="A67" s="70" t="s">
        <v>70</v>
      </c>
      <c r="B67" s="71">
        <v>5</v>
      </c>
      <c r="C67" s="74"/>
      <c r="D67" s="83" t="s">
        <v>74</v>
      </c>
      <c r="E67" s="71">
        <v>3</v>
      </c>
      <c r="F67" s="74"/>
      <c r="G67" s="370"/>
      <c r="H67" s="371"/>
    </row>
    <row r="68" spans="1:8" x14ac:dyDescent="0.2">
      <c r="A68" s="76"/>
      <c r="B68" s="71"/>
      <c r="C68" s="74"/>
      <c r="D68" s="71" t="s">
        <v>75</v>
      </c>
      <c r="E68" s="71"/>
      <c r="F68" s="74"/>
      <c r="G68" s="370"/>
      <c r="H68" s="371"/>
    </row>
    <row r="69" spans="1:8" x14ac:dyDescent="0.2">
      <c r="A69" s="76"/>
      <c r="B69" s="71"/>
      <c r="C69" s="74"/>
      <c r="D69" s="71" t="s">
        <v>76</v>
      </c>
      <c r="E69" s="71"/>
      <c r="F69" s="74"/>
      <c r="G69" s="370"/>
      <c r="H69" s="371"/>
    </row>
    <row r="70" spans="1:8" x14ac:dyDescent="0.2">
      <c r="A70" s="73"/>
      <c r="B70" s="74"/>
      <c r="C70" s="74"/>
      <c r="D70" s="74"/>
      <c r="E70" s="74"/>
      <c r="F70" s="74"/>
      <c r="G70" s="370"/>
      <c r="H70" s="371"/>
    </row>
    <row r="71" spans="1:8" x14ac:dyDescent="0.2">
      <c r="A71" s="59" t="s">
        <v>77</v>
      </c>
      <c r="B71" s="66"/>
      <c r="C71" s="74"/>
      <c r="D71" s="374"/>
      <c r="E71" s="374"/>
      <c r="F71" s="374"/>
      <c r="G71" s="370"/>
      <c r="H71" s="371"/>
    </row>
    <row r="72" spans="1:8" ht="51" x14ac:dyDescent="0.2">
      <c r="A72" s="17" t="s">
        <v>78</v>
      </c>
      <c r="B72" s="66"/>
      <c r="C72" s="74"/>
      <c r="D72" s="374"/>
      <c r="E72" s="374"/>
      <c r="F72" s="374"/>
      <c r="G72" s="370"/>
      <c r="H72" s="371"/>
    </row>
    <row r="73" spans="1:8" x14ac:dyDescent="0.2">
      <c r="A73" s="76" t="s">
        <v>54</v>
      </c>
      <c r="B73" s="71">
        <v>5</v>
      </c>
      <c r="C73" s="74"/>
      <c r="D73" s="374"/>
      <c r="E73" s="374"/>
      <c r="F73" s="374"/>
      <c r="G73" s="370"/>
      <c r="H73" s="371"/>
    </row>
    <row r="74" spans="1:8" ht="13.5" thickBot="1" x14ac:dyDescent="0.25">
      <c r="A74" s="78" t="s">
        <v>55</v>
      </c>
      <c r="B74" s="79"/>
      <c r="C74" s="80"/>
      <c r="D74" s="375"/>
      <c r="E74" s="375"/>
      <c r="F74" s="375"/>
      <c r="G74" s="372"/>
      <c r="H74" s="373"/>
    </row>
    <row r="75" spans="1:8" ht="15" thickBot="1" x14ac:dyDescent="0.25">
      <c r="A75" s="81" t="str">
        <f>'Aree di rischio '!A78</f>
        <v>F.1.3 Progettazione e realizzazione attività promozionali ed iniziative di marketing territoriale</v>
      </c>
      <c r="B75" s="63"/>
      <c r="C75" s="63"/>
      <c r="D75" s="63"/>
      <c r="E75" s="63"/>
      <c r="F75" s="63"/>
      <c r="G75" s="63"/>
      <c r="H75" s="63"/>
    </row>
    <row r="76" spans="1:8" x14ac:dyDescent="0.2">
      <c r="A76" s="366" t="s">
        <v>387</v>
      </c>
      <c r="B76" s="367"/>
      <c r="C76" s="64"/>
      <c r="D76" s="368" t="s">
        <v>385</v>
      </c>
      <c r="E76" s="367"/>
      <c r="F76" s="64"/>
      <c r="G76" s="368" t="s">
        <v>386</v>
      </c>
      <c r="H76" s="369"/>
    </row>
    <row r="77" spans="1:8" ht="13.5" thickBot="1" x14ac:dyDescent="0.25">
      <c r="A77" s="376"/>
      <c r="B77" s="377"/>
      <c r="C77" s="65"/>
      <c r="D77" s="377"/>
      <c r="E77" s="377"/>
      <c r="F77" s="65"/>
      <c r="G77" s="377"/>
      <c r="H77" s="378"/>
    </row>
    <row r="78" spans="1:8" x14ac:dyDescent="0.2">
      <c r="A78" s="59" t="s">
        <v>34</v>
      </c>
      <c r="B78" s="66"/>
      <c r="C78" s="67"/>
      <c r="D78" s="60" t="s">
        <v>42</v>
      </c>
      <c r="E78" s="66"/>
      <c r="F78" s="67"/>
      <c r="G78" s="60"/>
      <c r="H78" s="68"/>
    </row>
    <row r="79" spans="1:8" ht="102" x14ac:dyDescent="0.2">
      <c r="A79" s="15" t="s">
        <v>41</v>
      </c>
      <c r="B79" s="66"/>
      <c r="C79" s="67"/>
      <c r="D79" s="69" t="s">
        <v>43</v>
      </c>
      <c r="E79" s="66"/>
      <c r="F79" s="67"/>
      <c r="G79" s="16" t="s">
        <v>79</v>
      </c>
      <c r="H79" s="68"/>
    </row>
    <row r="80" spans="1:8" x14ac:dyDescent="0.2">
      <c r="A80" s="70" t="s">
        <v>35</v>
      </c>
      <c r="B80" s="71"/>
      <c r="C80" s="67"/>
      <c r="D80" s="71" t="s">
        <v>44</v>
      </c>
      <c r="E80" s="71"/>
      <c r="F80" s="67"/>
      <c r="G80" s="71" t="s">
        <v>83</v>
      </c>
      <c r="H80" s="72"/>
    </row>
    <row r="81" spans="1:8" x14ac:dyDescent="0.2">
      <c r="A81" s="70" t="s">
        <v>36</v>
      </c>
      <c r="B81" s="71">
        <v>2</v>
      </c>
      <c r="C81" s="67"/>
      <c r="D81" s="71" t="s">
        <v>45</v>
      </c>
      <c r="E81" s="71"/>
      <c r="F81" s="67"/>
      <c r="G81" s="71" t="s">
        <v>82</v>
      </c>
      <c r="H81" s="72">
        <v>1</v>
      </c>
    </row>
    <row r="82" spans="1:8" x14ac:dyDescent="0.2">
      <c r="A82" s="70" t="s">
        <v>37</v>
      </c>
      <c r="B82" s="71"/>
      <c r="C82" s="67"/>
      <c r="D82" s="71" t="s">
        <v>46</v>
      </c>
      <c r="E82" s="71"/>
      <c r="F82" s="67"/>
      <c r="G82" s="71" t="s">
        <v>81</v>
      </c>
      <c r="H82" s="72"/>
    </row>
    <row r="83" spans="1:8" ht="25.5" x14ac:dyDescent="0.2">
      <c r="A83" s="70" t="s">
        <v>39</v>
      </c>
      <c r="B83" s="71"/>
      <c r="C83" s="67"/>
      <c r="D83" s="71" t="s">
        <v>47</v>
      </c>
      <c r="E83" s="71">
        <v>4</v>
      </c>
      <c r="F83" s="67"/>
      <c r="G83" s="71" t="s">
        <v>113</v>
      </c>
      <c r="H83" s="72"/>
    </row>
    <row r="84" spans="1:8" x14ac:dyDescent="0.2">
      <c r="A84" s="70" t="s">
        <v>38</v>
      </c>
      <c r="B84" s="71"/>
      <c r="C84" s="67"/>
      <c r="D84" s="71" t="s">
        <v>48</v>
      </c>
      <c r="E84" s="71"/>
      <c r="F84" s="67"/>
      <c r="G84" s="71" t="s">
        <v>80</v>
      </c>
      <c r="H84" s="72"/>
    </row>
    <row r="85" spans="1:8" x14ac:dyDescent="0.2">
      <c r="A85" s="73"/>
      <c r="B85" s="74"/>
      <c r="C85" s="74"/>
      <c r="D85" s="74"/>
      <c r="E85" s="74"/>
      <c r="F85" s="74"/>
      <c r="G85" s="74"/>
      <c r="H85" s="75"/>
    </row>
    <row r="86" spans="1:8" x14ac:dyDescent="0.2">
      <c r="A86" s="59" t="s">
        <v>49</v>
      </c>
      <c r="B86" s="66"/>
      <c r="C86" s="74"/>
      <c r="D86" s="60" t="s">
        <v>50</v>
      </c>
      <c r="E86" s="66"/>
      <c r="F86" s="74"/>
      <c r="G86" s="370"/>
      <c r="H86" s="371"/>
    </row>
    <row r="87" spans="1:8" ht="76.5" x14ac:dyDescent="0.2">
      <c r="A87" s="17" t="s">
        <v>51</v>
      </c>
      <c r="B87" s="66"/>
      <c r="C87" s="74"/>
      <c r="D87" s="16" t="s">
        <v>84</v>
      </c>
      <c r="E87" s="66"/>
      <c r="F87" s="74"/>
      <c r="G87" s="370"/>
      <c r="H87" s="371"/>
    </row>
    <row r="88" spans="1:8" x14ac:dyDescent="0.2">
      <c r="A88" s="76" t="s">
        <v>52</v>
      </c>
      <c r="B88" s="71"/>
      <c r="C88" s="74"/>
      <c r="D88" s="71" t="s">
        <v>54</v>
      </c>
      <c r="E88" s="71">
        <v>1</v>
      </c>
      <c r="F88" s="74"/>
      <c r="G88" s="370"/>
      <c r="H88" s="371"/>
    </row>
    <row r="89" spans="1:8" x14ac:dyDescent="0.2">
      <c r="A89" s="76" t="s">
        <v>53</v>
      </c>
      <c r="B89" s="71">
        <v>5</v>
      </c>
      <c r="C89" s="74"/>
      <c r="D89" s="71" t="s">
        <v>55</v>
      </c>
      <c r="E89" s="71"/>
      <c r="F89" s="74"/>
      <c r="G89" s="370"/>
      <c r="H89" s="371"/>
    </row>
    <row r="90" spans="1:8" x14ac:dyDescent="0.2">
      <c r="A90" s="73"/>
      <c r="B90" s="74"/>
      <c r="C90" s="74"/>
      <c r="D90" s="74"/>
      <c r="E90" s="74"/>
      <c r="F90" s="74"/>
      <c r="G90" s="370"/>
      <c r="H90" s="371"/>
    </row>
    <row r="91" spans="1:8" x14ac:dyDescent="0.2">
      <c r="A91" s="59" t="s">
        <v>56</v>
      </c>
      <c r="B91" s="66"/>
      <c r="C91" s="74"/>
      <c r="D91" s="60" t="s">
        <v>57</v>
      </c>
      <c r="E91" s="66"/>
      <c r="F91" s="74"/>
      <c r="G91" s="370"/>
      <c r="H91" s="371"/>
    </row>
    <row r="92" spans="1:8" ht="38.25" x14ac:dyDescent="0.2">
      <c r="A92" s="17" t="s">
        <v>58</v>
      </c>
      <c r="B92" s="66"/>
      <c r="C92" s="74"/>
      <c r="D92" s="16" t="s">
        <v>59</v>
      </c>
      <c r="E92" s="66"/>
      <c r="F92" s="74"/>
      <c r="G92" s="370"/>
      <c r="H92" s="371"/>
    </row>
    <row r="93" spans="1:8" x14ac:dyDescent="0.2">
      <c r="A93" s="76" t="s">
        <v>60</v>
      </c>
      <c r="B93" s="71"/>
      <c r="C93" s="74"/>
      <c r="D93" s="71" t="s">
        <v>54</v>
      </c>
      <c r="E93" s="71"/>
      <c r="F93" s="74"/>
      <c r="G93" s="370"/>
      <c r="H93" s="371"/>
    </row>
    <row r="94" spans="1:8" x14ac:dyDescent="0.2">
      <c r="A94" s="76" t="s">
        <v>110</v>
      </c>
      <c r="B94" s="71">
        <v>3</v>
      </c>
      <c r="C94" s="74"/>
      <c r="D94" s="71" t="s">
        <v>61</v>
      </c>
      <c r="E94" s="71">
        <v>1</v>
      </c>
      <c r="F94" s="74"/>
      <c r="G94" s="370"/>
      <c r="H94" s="371"/>
    </row>
    <row r="95" spans="1:8" x14ac:dyDescent="0.2">
      <c r="A95" s="76" t="s">
        <v>111</v>
      </c>
      <c r="B95" s="71"/>
      <c r="C95" s="74"/>
      <c r="D95" s="71" t="s">
        <v>62</v>
      </c>
      <c r="E95" s="71"/>
      <c r="F95" s="74"/>
      <c r="G95" s="370"/>
      <c r="H95" s="371"/>
    </row>
    <row r="96" spans="1:8" x14ac:dyDescent="0.2">
      <c r="A96" s="76"/>
      <c r="B96" s="71"/>
      <c r="C96" s="74"/>
      <c r="D96" s="71" t="s">
        <v>63</v>
      </c>
      <c r="E96" s="71"/>
      <c r="F96" s="74"/>
      <c r="G96" s="370"/>
      <c r="H96" s="371"/>
    </row>
    <row r="97" spans="1:8" x14ac:dyDescent="0.2">
      <c r="A97" s="76"/>
      <c r="B97" s="71"/>
      <c r="C97" s="74"/>
      <c r="D97" s="71" t="s">
        <v>64</v>
      </c>
      <c r="E97" s="71"/>
      <c r="F97" s="74"/>
      <c r="G97" s="370"/>
      <c r="H97" s="371"/>
    </row>
    <row r="98" spans="1:8" x14ac:dyDescent="0.2">
      <c r="A98" s="76"/>
      <c r="B98" s="71"/>
      <c r="C98" s="74"/>
      <c r="D98" s="77" t="s">
        <v>112</v>
      </c>
      <c r="E98" s="77"/>
      <c r="F98" s="74"/>
      <c r="G98" s="370"/>
      <c r="H98" s="371"/>
    </row>
    <row r="99" spans="1:8" x14ac:dyDescent="0.2">
      <c r="A99" s="73"/>
      <c r="B99" s="74"/>
      <c r="C99" s="74"/>
      <c r="D99" s="74"/>
      <c r="E99" s="74"/>
      <c r="F99" s="74"/>
      <c r="G99" s="370"/>
      <c r="H99" s="371"/>
    </row>
    <row r="100" spans="1:8" x14ac:dyDescent="0.2">
      <c r="A100" s="59" t="s">
        <v>65</v>
      </c>
      <c r="B100" s="66"/>
      <c r="C100" s="74"/>
      <c r="D100" s="60" t="s">
        <v>66</v>
      </c>
      <c r="E100" s="66"/>
      <c r="F100" s="74"/>
      <c r="G100" s="370"/>
      <c r="H100" s="371"/>
    </row>
    <row r="101" spans="1:8" ht="51" x14ac:dyDescent="0.2">
      <c r="A101" s="17" t="s">
        <v>67</v>
      </c>
      <c r="B101" s="66"/>
      <c r="C101" s="74"/>
      <c r="D101" s="16" t="s">
        <v>71</v>
      </c>
      <c r="E101" s="66"/>
      <c r="F101" s="74"/>
      <c r="G101" s="370"/>
      <c r="H101" s="371"/>
    </row>
    <row r="102" spans="1:8" x14ac:dyDescent="0.2">
      <c r="A102" s="76" t="s">
        <v>68</v>
      </c>
      <c r="B102" s="71"/>
      <c r="C102" s="74"/>
      <c r="D102" s="71" t="s">
        <v>72</v>
      </c>
      <c r="E102" s="71"/>
      <c r="F102" s="74"/>
      <c r="G102" s="370"/>
      <c r="H102" s="371"/>
    </row>
    <row r="103" spans="1:8" ht="25.5" x14ac:dyDescent="0.2">
      <c r="A103" s="70" t="s">
        <v>69</v>
      </c>
      <c r="B103" s="71"/>
      <c r="C103" s="74"/>
      <c r="D103" s="71" t="s">
        <v>73</v>
      </c>
      <c r="E103" s="71"/>
      <c r="F103" s="74"/>
      <c r="G103" s="370"/>
      <c r="H103" s="371"/>
    </row>
    <row r="104" spans="1:8" ht="25.5" x14ac:dyDescent="0.2">
      <c r="A104" s="70" t="s">
        <v>70</v>
      </c>
      <c r="B104" s="71">
        <v>5</v>
      </c>
      <c r="C104" s="74"/>
      <c r="D104" s="83" t="s">
        <v>74</v>
      </c>
      <c r="E104" s="71">
        <v>3</v>
      </c>
      <c r="F104" s="74"/>
      <c r="G104" s="370"/>
      <c r="H104" s="371"/>
    </row>
    <row r="105" spans="1:8" x14ac:dyDescent="0.2">
      <c r="A105" s="76"/>
      <c r="B105" s="71"/>
      <c r="C105" s="74"/>
      <c r="D105" s="71" t="s">
        <v>75</v>
      </c>
      <c r="E105" s="71"/>
      <c r="F105" s="74"/>
      <c r="G105" s="370"/>
      <c r="H105" s="371"/>
    </row>
    <row r="106" spans="1:8" x14ac:dyDescent="0.2">
      <c r="A106" s="76"/>
      <c r="B106" s="71"/>
      <c r="C106" s="74"/>
      <c r="D106" s="71" t="s">
        <v>76</v>
      </c>
      <c r="E106" s="71"/>
      <c r="F106" s="74"/>
      <c r="G106" s="370"/>
      <c r="H106" s="371"/>
    </row>
    <row r="107" spans="1:8" x14ac:dyDescent="0.2">
      <c r="A107" s="73"/>
      <c r="B107" s="74"/>
      <c r="C107" s="74"/>
      <c r="D107" s="74"/>
      <c r="E107" s="74"/>
      <c r="F107" s="74"/>
      <c r="G107" s="370"/>
      <c r="H107" s="371"/>
    </row>
    <row r="108" spans="1:8" x14ac:dyDescent="0.2">
      <c r="A108" s="59" t="s">
        <v>77</v>
      </c>
      <c r="B108" s="66"/>
      <c r="C108" s="74"/>
      <c r="D108" s="374"/>
      <c r="E108" s="374"/>
      <c r="F108" s="374"/>
      <c r="G108" s="370"/>
      <c r="H108" s="371"/>
    </row>
    <row r="109" spans="1:8" ht="51" x14ac:dyDescent="0.2">
      <c r="A109" s="17" t="s">
        <v>78</v>
      </c>
      <c r="B109" s="66"/>
      <c r="C109" s="74"/>
      <c r="D109" s="374"/>
      <c r="E109" s="374"/>
      <c r="F109" s="374"/>
      <c r="G109" s="370"/>
      <c r="H109" s="371"/>
    </row>
    <row r="110" spans="1:8" x14ac:dyDescent="0.2">
      <c r="A110" s="76" t="s">
        <v>54</v>
      </c>
      <c r="B110" s="71"/>
      <c r="C110" s="74"/>
      <c r="D110" s="374"/>
      <c r="E110" s="374"/>
      <c r="F110" s="374"/>
      <c r="G110" s="370"/>
      <c r="H110" s="371"/>
    </row>
    <row r="111" spans="1:8" ht="13.5" thickBot="1" x14ac:dyDescent="0.25">
      <c r="A111" s="78" t="s">
        <v>55</v>
      </c>
      <c r="B111" s="79">
        <v>5</v>
      </c>
      <c r="C111" s="80"/>
      <c r="D111" s="375"/>
      <c r="E111" s="375"/>
      <c r="F111" s="375"/>
      <c r="G111" s="372"/>
      <c r="H111" s="373"/>
    </row>
  </sheetData>
  <mergeCells count="15">
    <mergeCell ref="G86:H111"/>
    <mergeCell ref="D108:F111"/>
    <mergeCell ref="A2:B3"/>
    <mergeCell ref="D2:E3"/>
    <mergeCell ref="G2:H3"/>
    <mergeCell ref="G12:H37"/>
    <mergeCell ref="D34:F37"/>
    <mergeCell ref="A39:B40"/>
    <mergeCell ref="D39:E40"/>
    <mergeCell ref="G39:H40"/>
    <mergeCell ref="G49:H74"/>
    <mergeCell ref="D71:F74"/>
    <mergeCell ref="A76:B77"/>
    <mergeCell ref="D76:E77"/>
    <mergeCell ref="G76:H77"/>
  </mergeCells>
  <pageMargins left="0.74803149606299213" right="0.74803149606299213" top="0.98425196850393704" bottom="0.98425196850393704" header="0.51181102362204722" footer="0.51181102362204722"/>
  <pageSetup paperSize="9" scale="60" orientation="landscape" horizontalDpi="4294967292" verticalDpi="4294967292" r:id="rId1"/>
  <headerFooter>
    <oddHeader>&amp;LAllegato n. 6 al Piano prevenzione corruzione e trasparenza 2020-2022 - CCIAA PN - UD - struttura di Udine</oddHeader>
    <oddFooter>&amp;R&amp;P di &amp;N</oddFooter>
  </headerFooter>
  <rowBreaks count="1" manualBreakCount="1">
    <brk id="37"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29"/>
  <sheetViews>
    <sheetView zoomScale="55" zoomScaleNormal="55" zoomScaleSheetLayoutView="40" zoomScalePageLayoutView="85" workbookViewId="0">
      <selection activeCell="D4" sqref="D4"/>
    </sheetView>
  </sheetViews>
  <sheetFormatPr defaultColWidth="10.85546875" defaultRowHeight="20.25" outlineLevelRow="1" x14ac:dyDescent="0.2"/>
  <cols>
    <col min="1" max="1" width="12.42578125" style="1" customWidth="1"/>
    <col min="2" max="2" width="9.85546875" style="1" customWidth="1"/>
    <col min="3" max="3" width="12" style="1" customWidth="1"/>
    <col min="4" max="5" width="28.42578125" style="1" customWidth="1"/>
    <col min="6" max="6" width="40.7109375" style="1" customWidth="1"/>
    <col min="7" max="7" width="34.85546875" style="1" customWidth="1"/>
    <col min="8" max="8" width="32" style="1" customWidth="1"/>
    <col min="9" max="12" width="20.7109375" style="1" customWidth="1"/>
    <col min="13" max="13" width="38.5703125" style="1" customWidth="1"/>
    <col min="14" max="14" width="22" style="1" customWidth="1"/>
    <col min="15" max="15" width="3.28515625" style="38" customWidth="1"/>
    <col min="16" max="16384" width="10.85546875" style="1"/>
  </cols>
  <sheetData>
    <row r="1" spans="1:15" s="38" customFormat="1" ht="18" customHeight="1" x14ac:dyDescent="0.2">
      <c r="A1" s="164" t="s">
        <v>406</v>
      </c>
      <c r="B1" s="19"/>
      <c r="C1" s="19"/>
      <c r="D1" s="19"/>
      <c r="E1" s="19"/>
      <c r="F1" s="19"/>
      <c r="G1" s="31"/>
      <c r="H1" s="31"/>
      <c r="I1" s="31"/>
      <c r="J1" s="31"/>
      <c r="K1" s="31"/>
      <c r="L1" s="31"/>
      <c r="M1" s="31"/>
      <c r="N1" s="31"/>
      <c r="O1" s="31"/>
    </row>
    <row r="2" spans="1:15" s="41" customFormat="1" ht="36.950000000000003" customHeight="1" x14ac:dyDescent="0.2">
      <c r="A2" s="382" t="str">
        <f>'Aree di rischio '!A80</f>
        <v>G) Risoluzione delle controversie</v>
      </c>
      <c r="B2" s="382"/>
      <c r="C2" s="382"/>
      <c r="D2" s="382"/>
      <c r="E2" s="382"/>
      <c r="F2" s="382"/>
      <c r="G2" s="40" t="s">
        <v>109</v>
      </c>
      <c r="H2" s="87" t="s">
        <v>128</v>
      </c>
      <c r="I2" s="32"/>
      <c r="J2" s="32"/>
      <c r="K2" s="32"/>
      <c r="L2" s="32"/>
      <c r="M2" s="32"/>
      <c r="N2" s="32"/>
      <c r="O2" s="31"/>
    </row>
    <row r="3" spans="1:15" ht="34.5" customHeight="1" x14ac:dyDescent="0.2">
      <c r="A3" s="348" t="str">
        <f>G!A1</f>
        <v>C.2.6.1 Gestione mediazione e conciliazioni</v>
      </c>
      <c r="B3" s="349"/>
      <c r="C3" s="349"/>
      <c r="D3" s="349"/>
      <c r="E3" s="226"/>
      <c r="F3" s="42"/>
      <c r="G3" s="43" t="str">
        <f>IF(B6=0,"--",IF(C6&lt;10,"Basso",IF(C6&lt;18,"Medio",IF(C6&lt;25.1,"Alto",""))))</f>
        <v>Basso</v>
      </c>
      <c r="H3" s="86">
        <f>C6</f>
        <v>5.6</v>
      </c>
      <c r="I3" s="25"/>
      <c r="J3" s="25"/>
      <c r="K3" s="25"/>
      <c r="L3" s="25"/>
      <c r="M3" s="25"/>
      <c r="N3" s="25"/>
      <c r="O3" s="31"/>
    </row>
    <row r="4" spans="1:15" ht="51" customHeight="1" outlineLevel="1" x14ac:dyDescent="0.2">
      <c r="A4" s="350" t="str">
        <f>A3</f>
        <v>C.2.6.1 Gestione mediazione e conciliazioni</v>
      </c>
      <c r="B4" s="353" t="s">
        <v>102</v>
      </c>
      <c r="C4" s="354"/>
      <c r="D4" s="14" t="s">
        <v>218</v>
      </c>
      <c r="E4" s="150" t="s">
        <v>217</v>
      </c>
      <c r="F4" s="225" t="s">
        <v>0</v>
      </c>
      <c r="G4" s="357" t="s">
        <v>365</v>
      </c>
      <c r="H4" s="344"/>
      <c r="I4" s="360" t="s">
        <v>366</v>
      </c>
      <c r="J4" s="344"/>
      <c r="K4" s="364" t="s">
        <v>117</v>
      </c>
      <c r="L4" s="364" t="s">
        <v>118</v>
      </c>
      <c r="M4" s="344" t="s">
        <v>101</v>
      </c>
      <c r="N4" s="31"/>
      <c r="O4" s="1"/>
    </row>
    <row r="5" spans="1:15" ht="20.100000000000001" customHeight="1" outlineLevel="1" x14ac:dyDescent="0.2">
      <c r="A5" s="351"/>
      <c r="B5" s="355"/>
      <c r="C5" s="356"/>
      <c r="D5" s="24"/>
      <c r="E5" s="24"/>
      <c r="F5" s="24"/>
      <c r="G5" s="33" t="s">
        <v>1</v>
      </c>
      <c r="H5" s="33" t="s">
        <v>2</v>
      </c>
      <c r="I5" s="33" t="s">
        <v>1</v>
      </c>
      <c r="J5" s="33" t="s">
        <v>2</v>
      </c>
      <c r="K5" s="357"/>
      <c r="L5" s="357"/>
      <c r="M5" s="344"/>
      <c r="N5" s="31"/>
      <c r="O5" s="1"/>
    </row>
    <row r="6" spans="1:15" ht="200.25" customHeight="1" outlineLevel="1" x14ac:dyDescent="0.2">
      <c r="A6" s="351"/>
      <c r="B6" s="191" t="s">
        <v>115</v>
      </c>
      <c r="C6" s="345">
        <f>B7*B10</f>
        <v>5.6</v>
      </c>
      <c r="D6" s="44" t="s">
        <v>408</v>
      </c>
      <c r="E6" s="44" t="s">
        <v>344</v>
      </c>
      <c r="F6" s="251" t="s">
        <v>610</v>
      </c>
      <c r="G6" s="44" t="s">
        <v>611</v>
      </c>
      <c r="H6" s="175"/>
      <c r="I6" s="251" t="s">
        <v>577</v>
      </c>
      <c r="J6" s="44"/>
      <c r="K6" s="251" t="s">
        <v>595</v>
      </c>
      <c r="L6" s="251" t="s">
        <v>594</v>
      </c>
      <c r="M6" s="294" t="s">
        <v>675</v>
      </c>
      <c r="N6" s="31"/>
      <c r="O6" s="1"/>
    </row>
    <row r="7" spans="1:15" ht="144" customHeight="1" outlineLevel="1" x14ac:dyDescent="0.2">
      <c r="A7" s="351"/>
      <c r="B7" s="192">
        <f>SUM(G!B6:B37)/5</f>
        <v>2.8</v>
      </c>
      <c r="C7" s="346"/>
      <c r="D7" s="44" t="s">
        <v>409</v>
      </c>
      <c r="E7" s="44" t="s">
        <v>214</v>
      </c>
      <c r="F7" s="251" t="s">
        <v>610</v>
      </c>
      <c r="G7" s="251" t="s">
        <v>676</v>
      </c>
      <c r="H7" s="44"/>
      <c r="I7" s="251" t="s">
        <v>577</v>
      </c>
      <c r="J7" s="44"/>
      <c r="K7" s="251" t="s">
        <v>595</v>
      </c>
      <c r="L7" s="251" t="s">
        <v>594</v>
      </c>
      <c r="M7" s="294" t="s">
        <v>675</v>
      </c>
      <c r="N7" s="31"/>
      <c r="O7" s="1"/>
    </row>
    <row r="8" spans="1:15" ht="207" customHeight="1" outlineLevel="1" x14ac:dyDescent="0.2">
      <c r="A8" s="351"/>
      <c r="B8" s="198"/>
      <c r="C8" s="346"/>
      <c r="D8" s="44" t="s">
        <v>410</v>
      </c>
      <c r="E8" s="44" t="s">
        <v>214</v>
      </c>
      <c r="F8" s="251" t="s">
        <v>610</v>
      </c>
      <c r="G8" s="44" t="s">
        <v>612</v>
      </c>
      <c r="H8" s="44"/>
      <c r="I8" s="251" t="s">
        <v>577</v>
      </c>
      <c r="J8" s="44"/>
      <c r="K8" s="251" t="s">
        <v>595</v>
      </c>
      <c r="L8" s="251" t="s">
        <v>594</v>
      </c>
      <c r="M8" s="294" t="s">
        <v>675</v>
      </c>
      <c r="N8" s="31"/>
      <c r="O8" s="1"/>
    </row>
    <row r="9" spans="1:15" ht="196.5" customHeight="1" outlineLevel="1" x14ac:dyDescent="0.2">
      <c r="A9" s="351"/>
      <c r="B9" s="198" t="s">
        <v>85</v>
      </c>
      <c r="C9" s="346"/>
      <c r="D9" s="44" t="s">
        <v>411</v>
      </c>
      <c r="E9" s="44" t="s">
        <v>344</v>
      </c>
      <c r="F9" s="251" t="s">
        <v>610</v>
      </c>
      <c r="G9" s="44" t="s">
        <v>613</v>
      </c>
      <c r="H9" s="44"/>
      <c r="I9" s="251" t="s">
        <v>578</v>
      </c>
      <c r="J9" s="44"/>
      <c r="K9" s="251" t="s">
        <v>595</v>
      </c>
      <c r="L9" s="251" t="s">
        <v>594</v>
      </c>
      <c r="M9" s="294" t="s">
        <v>675</v>
      </c>
      <c r="N9" s="31"/>
      <c r="O9" s="1"/>
    </row>
    <row r="10" spans="1:15" ht="203.25" customHeight="1" outlineLevel="1" x14ac:dyDescent="0.2">
      <c r="A10" s="351"/>
      <c r="B10" s="194">
        <f>SUM(G!E6:E32)/4</f>
        <v>2</v>
      </c>
      <c r="C10" s="346"/>
      <c r="D10" s="44" t="s">
        <v>412</v>
      </c>
      <c r="E10" s="44" t="s">
        <v>212</v>
      </c>
      <c r="F10" s="251" t="s">
        <v>610</v>
      </c>
      <c r="G10" s="44" t="s">
        <v>613</v>
      </c>
      <c r="H10" s="44"/>
      <c r="I10" s="251" t="s">
        <v>577</v>
      </c>
      <c r="J10" s="44"/>
      <c r="K10" s="251" t="s">
        <v>595</v>
      </c>
      <c r="L10" s="251" t="s">
        <v>594</v>
      </c>
      <c r="M10" s="294" t="s">
        <v>675</v>
      </c>
      <c r="N10" s="31"/>
      <c r="O10" s="1"/>
    </row>
    <row r="11" spans="1:15" ht="195.75" customHeight="1" outlineLevel="1" x14ac:dyDescent="0.2">
      <c r="A11" s="351"/>
      <c r="B11" s="199"/>
      <c r="C11" s="346"/>
      <c r="D11" s="44" t="s">
        <v>413</v>
      </c>
      <c r="E11" s="44" t="s">
        <v>212</v>
      </c>
      <c r="F11" s="251" t="s">
        <v>610</v>
      </c>
      <c r="G11" s="44" t="s">
        <v>613</v>
      </c>
      <c r="H11" s="44"/>
      <c r="I11" s="44" t="s">
        <v>315</v>
      </c>
      <c r="J11" s="44"/>
      <c r="K11" s="251" t="s">
        <v>595</v>
      </c>
      <c r="L11" s="251" t="s">
        <v>594</v>
      </c>
      <c r="M11" s="294" t="s">
        <v>675</v>
      </c>
      <c r="N11" s="31"/>
      <c r="O11" s="1"/>
    </row>
    <row r="12" spans="1:15" ht="210" customHeight="1" outlineLevel="1" x14ac:dyDescent="0.2">
      <c r="A12" s="351"/>
      <c r="B12" s="199" t="s">
        <v>86</v>
      </c>
      <c r="C12" s="346"/>
      <c r="D12" s="44" t="s">
        <v>414</v>
      </c>
      <c r="E12" s="44" t="s">
        <v>216</v>
      </c>
      <c r="F12" s="251" t="s">
        <v>610</v>
      </c>
      <c r="G12" s="44" t="s">
        <v>613</v>
      </c>
      <c r="H12" s="44"/>
      <c r="I12" s="251" t="s">
        <v>577</v>
      </c>
      <c r="J12" s="44"/>
      <c r="K12" s="251" t="s">
        <v>595</v>
      </c>
      <c r="L12" s="251" t="s">
        <v>594</v>
      </c>
      <c r="M12" s="294" t="s">
        <v>675</v>
      </c>
      <c r="N12" s="31"/>
      <c r="O12" s="1"/>
    </row>
    <row r="13" spans="1:15" ht="18" customHeight="1" outlineLevel="1" x14ac:dyDescent="0.2">
      <c r="A13" s="351"/>
      <c r="B13" s="193">
        <f>SUM(G!H6:H10)</f>
        <v>1</v>
      </c>
      <c r="C13" s="346"/>
      <c r="D13" s="44"/>
      <c r="E13" s="44"/>
      <c r="F13" s="44"/>
      <c r="G13" s="44"/>
      <c r="H13" s="44"/>
      <c r="I13" s="44"/>
      <c r="J13" s="44"/>
      <c r="K13" s="44"/>
      <c r="L13" s="44"/>
      <c r="M13" s="8"/>
      <c r="N13" s="31"/>
      <c r="O13" s="1"/>
    </row>
    <row r="14" spans="1:15" ht="18" customHeight="1" outlineLevel="1" x14ac:dyDescent="0.2">
      <c r="A14" s="351"/>
      <c r="B14" s="61"/>
      <c r="C14" s="346"/>
      <c r="D14" s="44"/>
      <c r="E14" s="44"/>
      <c r="F14" s="44"/>
      <c r="G14" s="44"/>
      <c r="H14" s="44"/>
      <c r="I14" s="44"/>
      <c r="J14" s="44"/>
      <c r="K14" s="44"/>
      <c r="L14" s="44"/>
      <c r="M14" s="8"/>
      <c r="N14" s="31"/>
      <c r="O14" s="1"/>
    </row>
    <row r="15" spans="1:15" ht="18" customHeight="1" outlineLevel="1" x14ac:dyDescent="0.2">
      <c r="A15" s="352"/>
      <c r="B15" s="160"/>
      <c r="C15" s="347"/>
      <c r="D15" s="44"/>
      <c r="E15" s="44"/>
      <c r="F15" s="44"/>
      <c r="G15" s="44"/>
      <c r="H15" s="44"/>
      <c r="I15" s="44"/>
      <c r="J15" s="44"/>
      <c r="K15" s="44"/>
      <c r="L15" s="44"/>
      <c r="M15" s="8"/>
      <c r="N15" s="31"/>
      <c r="O15" s="1"/>
    </row>
    <row r="16" spans="1:15" x14ac:dyDescent="0.2">
      <c r="A16" s="25"/>
      <c r="B16" s="25"/>
      <c r="C16" s="25"/>
      <c r="D16" s="25"/>
      <c r="E16" s="25"/>
      <c r="F16" s="25"/>
      <c r="G16" s="25"/>
      <c r="H16" s="25"/>
      <c r="I16" s="25"/>
      <c r="J16" s="25"/>
      <c r="K16" s="25"/>
      <c r="L16" s="25"/>
      <c r="M16" s="25"/>
      <c r="N16" s="25"/>
      <c r="O16" s="31"/>
    </row>
    <row r="17" spans="1:15" ht="51" customHeight="1" x14ac:dyDescent="0.2">
      <c r="A17" s="348" t="str">
        <f>G!A38</f>
        <v>C.2.6.2. Gestione arbitrati</v>
      </c>
      <c r="B17" s="349"/>
      <c r="C17" s="349"/>
      <c r="D17" s="349"/>
      <c r="E17" s="226"/>
      <c r="F17" s="42"/>
      <c r="G17" s="43" t="str">
        <f>IF(B20=0,"--",IF(C20&lt;10,"Basso",IF(C20&lt;18,"Medio",IF(C20&lt;25.1,"Alto",""))))</f>
        <v>Basso</v>
      </c>
      <c r="H17" s="86">
        <f>C20</f>
        <v>2.6</v>
      </c>
      <c r="I17" s="25"/>
      <c r="J17" s="25"/>
      <c r="K17" s="25"/>
      <c r="L17" s="25"/>
      <c r="M17" s="25"/>
      <c r="N17" s="25"/>
      <c r="O17" s="31"/>
    </row>
    <row r="18" spans="1:15" ht="51" customHeight="1" outlineLevel="1" x14ac:dyDescent="0.2">
      <c r="A18" s="350" t="str">
        <f>A17</f>
        <v>C.2.6.2. Gestione arbitrati</v>
      </c>
      <c r="B18" s="353" t="s">
        <v>102</v>
      </c>
      <c r="C18" s="354"/>
      <c r="D18" s="14" t="s">
        <v>218</v>
      </c>
      <c r="E18" s="150" t="s">
        <v>217</v>
      </c>
      <c r="F18" s="225" t="s">
        <v>0</v>
      </c>
      <c r="G18" s="357" t="s">
        <v>365</v>
      </c>
      <c r="H18" s="344"/>
      <c r="I18" s="360" t="s">
        <v>366</v>
      </c>
      <c r="J18" s="344"/>
      <c r="K18" s="364" t="s">
        <v>117</v>
      </c>
      <c r="L18" s="364" t="s">
        <v>118</v>
      </c>
      <c r="M18" s="344" t="s">
        <v>101</v>
      </c>
      <c r="N18" s="31"/>
      <c r="O18" s="1"/>
    </row>
    <row r="19" spans="1:15" ht="20.100000000000001" customHeight="1" outlineLevel="1" x14ac:dyDescent="0.2">
      <c r="A19" s="351"/>
      <c r="B19" s="355"/>
      <c r="C19" s="356"/>
      <c r="D19" s="24"/>
      <c r="E19" s="24"/>
      <c r="F19" s="24"/>
      <c r="G19" s="33" t="s">
        <v>1</v>
      </c>
      <c r="H19" s="33" t="s">
        <v>2</v>
      </c>
      <c r="I19" s="33" t="s">
        <v>1</v>
      </c>
      <c r="J19" s="33" t="s">
        <v>2</v>
      </c>
      <c r="K19" s="357"/>
      <c r="L19" s="357"/>
      <c r="M19" s="344"/>
      <c r="N19" s="31"/>
      <c r="O19" s="1"/>
    </row>
    <row r="20" spans="1:15" ht="197.25" customHeight="1" outlineLevel="1" x14ac:dyDescent="0.2">
      <c r="A20" s="351"/>
      <c r="B20" s="191" t="s">
        <v>115</v>
      </c>
      <c r="C20" s="345">
        <f>B21*B24</f>
        <v>2.6</v>
      </c>
      <c r="D20" s="44" t="s">
        <v>408</v>
      </c>
      <c r="E20" s="44" t="s">
        <v>344</v>
      </c>
      <c r="F20" s="251" t="s">
        <v>610</v>
      </c>
      <c r="G20" s="44" t="s">
        <v>614</v>
      </c>
      <c r="H20" s="44"/>
      <c r="I20" s="251" t="s">
        <v>577</v>
      </c>
      <c r="J20" s="44"/>
      <c r="K20" s="251" t="s">
        <v>595</v>
      </c>
      <c r="L20" s="251" t="s">
        <v>594</v>
      </c>
      <c r="M20" s="294" t="s">
        <v>675</v>
      </c>
      <c r="N20" s="31"/>
      <c r="O20" s="1"/>
    </row>
    <row r="21" spans="1:15" ht="192.75" customHeight="1" outlineLevel="1" x14ac:dyDescent="0.2">
      <c r="A21" s="351"/>
      <c r="B21" s="192">
        <f>SUM(G!B43:B74)/5</f>
        <v>2.6</v>
      </c>
      <c r="C21" s="346"/>
      <c r="D21" s="44" t="s">
        <v>409</v>
      </c>
      <c r="E21" s="44" t="s">
        <v>214</v>
      </c>
      <c r="F21" s="251" t="s">
        <v>610</v>
      </c>
      <c r="G21" s="44" t="s">
        <v>615</v>
      </c>
      <c r="H21" s="44"/>
      <c r="I21" s="251" t="s">
        <v>577</v>
      </c>
      <c r="J21" s="44"/>
      <c r="K21" s="251" t="s">
        <v>595</v>
      </c>
      <c r="L21" s="251" t="s">
        <v>594</v>
      </c>
      <c r="M21" s="294" t="s">
        <v>675</v>
      </c>
      <c r="N21" s="31"/>
      <c r="O21" s="1"/>
    </row>
    <row r="22" spans="1:15" ht="207.75" customHeight="1" outlineLevel="1" x14ac:dyDescent="0.2">
      <c r="A22" s="351"/>
      <c r="B22" s="198"/>
      <c r="C22" s="346"/>
      <c r="D22" s="44" t="s">
        <v>410</v>
      </c>
      <c r="E22" s="44" t="s">
        <v>214</v>
      </c>
      <c r="F22" s="251" t="s">
        <v>610</v>
      </c>
      <c r="G22" s="44" t="s">
        <v>615</v>
      </c>
      <c r="H22" s="44"/>
      <c r="I22" s="251" t="s">
        <v>577</v>
      </c>
      <c r="J22" s="44"/>
      <c r="K22" s="251" t="s">
        <v>595</v>
      </c>
      <c r="L22" s="251" t="s">
        <v>594</v>
      </c>
      <c r="M22" s="294" t="s">
        <v>675</v>
      </c>
      <c r="N22" s="31"/>
      <c r="O22" s="1"/>
    </row>
    <row r="23" spans="1:15" ht="184.5" customHeight="1" outlineLevel="1" x14ac:dyDescent="0.2">
      <c r="A23" s="351"/>
      <c r="B23" s="198" t="s">
        <v>85</v>
      </c>
      <c r="C23" s="346"/>
      <c r="D23" s="44" t="s">
        <v>411</v>
      </c>
      <c r="E23" s="44" t="s">
        <v>344</v>
      </c>
      <c r="F23" s="251" t="s">
        <v>610</v>
      </c>
      <c r="G23" s="44" t="s">
        <v>615</v>
      </c>
      <c r="H23" s="44"/>
      <c r="I23" s="251" t="s">
        <v>577</v>
      </c>
      <c r="J23" s="44"/>
      <c r="K23" s="251" t="s">
        <v>595</v>
      </c>
      <c r="L23" s="251" t="s">
        <v>594</v>
      </c>
      <c r="M23" s="294" t="s">
        <v>675</v>
      </c>
      <c r="N23" s="31"/>
      <c r="O23" s="1"/>
    </row>
    <row r="24" spans="1:15" ht="194.25" customHeight="1" outlineLevel="1" x14ac:dyDescent="0.2">
      <c r="A24" s="351"/>
      <c r="B24" s="194">
        <f>SUM(G!E43:E69)/4</f>
        <v>1</v>
      </c>
      <c r="C24" s="346"/>
      <c r="D24" s="44" t="s">
        <v>412</v>
      </c>
      <c r="E24" s="44" t="s">
        <v>212</v>
      </c>
      <c r="F24" s="251" t="s">
        <v>610</v>
      </c>
      <c r="G24" s="44" t="s">
        <v>615</v>
      </c>
      <c r="H24" s="44"/>
      <c r="I24" s="251" t="s">
        <v>577</v>
      </c>
      <c r="J24" s="44"/>
      <c r="K24" s="251" t="s">
        <v>595</v>
      </c>
      <c r="L24" s="251" t="s">
        <v>594</v>
      </c>
      <c r="M24" s="294" t="s">
        <v>675</v>
      </c>
      <c r="N24" s="31"/>
      <c r="O24" s="1"/>
    </row>
    <row r="25" spans="1:15" ht="213.75" customHeight="1" outlineLevel="1" x14ac:dyDescent="0.2">
      <c r="A25" s="351"/>
      <c r="B25" s="199"/>
      <c r="C25" s="346"/>
      <c r="D25" s="44" t="s">
        <v>413</v>
      </c>
      <c r="E25" s="44" t="s">
        <v>212</v>
      </c>
      <c r="F25" s="251" t="s">
        <v>610</v>
      </c>
      <c r="G25" s="44" t="s">
        <v>615</v>
      </c>
      <c r="H25" s="44"/>
      <c r="I25" s="251" t="s">
        <v>577</v>
      </c>
      <c r="J25" s="44"/>
      <c r="K25" s="251" t="s">
        <v>595</v>
      </c>
      <c r="L25" s="251" t="s">
        <v>594</v>
      </c>
      <c r="M25" s="294" t="s">
        <v>675</v>
      </c>
      <c r="N25" s="31"/>
      <c r="O25" s="1"/>
    </row>
    <row r="26" spans="1:15" ht="199.5" customHeight="1" outlineLevel="1" x14ac:dyDescent="0.2">
      <c r="A26" s="351"/>
      <c r="B26" s="199" t="s">
        <v>86</v>
      </c>
      <c r="C26" s="346"/>
      <c r="D26" s="44" t="s">
        <v>414</v>
      </c>
      <c r="E26" s="44" t="s">
        <v>216</v>
      </c>
      <c r="F26" s="251" t="s">
        <v>610</v>
      </c>
      <c r="G26" s="44" t="s">
        <v>615</v>
      </c>
      <c r="H26" s="44"/>
      <c r="I26" s="251" t="s">
        <v>577</v>
      </c>
      <c r="J26" s="44"/>
      <c r="K26" s="251" t="s">
        <v>595</v>
      </c>
      <c r="L26" s="251" t="s">
        <v>594</v>
      </c>
      <c r="M26" s="294" t="s">
        <v>675</v>
      </c>
      <c r="N26" s="31"/>
      <c r="O26" s="1"/>
    </row>
    <row r="27" spans="1:15" ht="18" customHeight="1" outlineLevel="1" x14ac:dyDescent="0.2">
      <c r="A27" s="351"/>
      <c r="B27" s="193">
        <f>SUM(G!H43:H47)</f>
        <v>1</v>
      </c>
      <c r="C27" s="346"/>
      <c r="D27" s="44"/>
      <c r="E27" s="44"/>
      <c r="F27" s="44"/>
      <c r="G27" s="44"/>
      <c r="H27" s="44"/>
      <c r="I27" s="44"/>
      <c r="J27" s="44"/>
      <c r="K27" s="44"/>
      <c r="L27" s="44"/>
      <c r="M27" s="8"/>
      <c r="N27" s="31"/>
      <c r="O27" s="1"/>
    </row>
    <row r="28" spans="1:15" ht="18" customHeight="1" outlineLevel="1" x14ac:dyDescent="0.2">
      <c r="A28" s="351"/>
      <c r="B28" s="61"/>
      <c r="C28" s="346"/>
      <c r="D28" s="44"/>
      <c r="E28" s="44"/>
      <c r="F28" s="44"/>
      <c r="G28" s="44"/>
      <c r="H28" s="44"/>
      <c r="I28" s="44"/>
      <c r="J28" s="44"/>
      <c r="K28" s="44"/>
      <c r="L28" s="44"/>
      <c r="M28" s="8"/>
      <c r="N28" s="31"/>
      <c r="O28" s="1"/>
    </row>
    <row r="29" spans="1:15" ht="18" customHeight="1" outlineLevel="1" x14ac:dyDescent="0.2">
      <c r="A29" s="352"/>
      <c r="B29" s="160"/>
      <c r="C29" s="347"/>
      <c r="D29" s="44"/>
      <c r="E29" s="44"/>
      <c r="F29" s="44"/>
      <c r="G29" s="44"/>
      <c r="H29" s="44"/>
      <c r="I29" s="44"/>
      <c r="J29" s="44"/>
      <c r="K29" s="44"/>
      <c r="L29" s="44"/>
      <c r="M29" s="8"/>
      <c r="N29" s="31"/>
      <c r="O29" s="1"/>
    </row>
  </sheetData>
  <mergeCells count="19">
    <mergeCell ref="L18:L19"/>
    <mergeCell ref="M18:M19"/>
    <mergeCell ref="C20:C29"/>
    <mergeCell ref="K4:K5"/>
    <mergeCell ref="L4:L5"/>
    <mergeCell ref="M4:M5"/>
    <mergeCell ref="C6:C15"/>
    <mergeCell ref="A17:D17"/>
    <mergeCell ref="A18:A29"/>
    <mergeCell ref="B18:C19"/>
    <mergeCell ref="G18:H18"/>
    <mergeCell ref="I18:J18"/>
    <mergeCell ref="K18:K19"/>
    <mergeCell ref="I4:J4"/>
    <mergeCell ref="A2:F2"/>
    <mergeCell ref="A3:D3"/>
    <mergeCell ref="A4:A15"/>
    <mergeCell ref="B4:C5"/>
    <mergeCell ref="G4:H4"/>
  </mergeCells>
  <conditionalFormatting sqref="H3">
    <cfRule type="iconSet" priority="2">
      <iconSet reverse="1">
        <cfvo type="percent" val="0"/>
        <cfvo type="num" val="10"/>
        <cfvo type="num" val="18"/>
      </iconSet>
    </cfRule>
  </conditionalFormatting>
  <conditionalFormatting sqref="H17">
    <cfRule type="iconSet" priority="1">
      <iconSet reverse="1">
        <cfvo type="percent" val="0"/>
        <cfvo type="num" val="10"/>
        <cfvo type="num" val="18"/>
      </iconSet>
    </cfRule>
  </conditionalFormatting>
  <pageMargins left="0.51181102362204722" right="0.51181102362204722" top="0.55118110236220474" bottom="0.55118110236220474" header="0.31496062992125984" footer="0.31496062992125984"/>
  <pageSetup paperSize="9" scale="43" orientation="landscape" r:id="rId1"/>
  <headerFooter>
    <oddHeader>&amp;LAllegato n. 6 al Piano prevenzione corruzione e trasparenza 2020- 2022 - CCIAA PN-UD - struttura di Udine</oddHeader>
    <oddFooter>&amp;R&amp;P di &amp;N</oddFooter>
  </headerFooter>
  <rowBreaks count="1" manualBreakCount="1">
    <brk id="16" max="1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pageSetUpPr fitToPage="1"/>
  </sheetPr>
  <dimension ref="A1:D139"/>
  <sheetViews>
    <sheetView topLeftCell="A4" zoomScale="120" zoomScaleNormal="120" workbookViewId="0">
      <selection activeCell="A2" sqref="A2:A7"/>
    </sheetView>
  </sheetViews>
  <sheetFormatPr defaultColWidth="11.42578125" defaultRowHeight="15" x14ac:dyDescent="0.2"/>
  <cols>
    <col min="1" max="1" width="127.42578125" style="2" customWidth="1"/>
    <col min="2" max="2" width="5.28515625" customWidth="1"/>
    <col min="3" max="3" width="2.28515625" customWidth="1"/>
    <col min="4" max="4" width="46.85546875" customWidth="1"/>
  </cols>
  <sheetData>
    <row r="1" spans="1:4" ht="15.75" x14ac:dyDescent="0.25">
      <c r="A1" s="5" t="s">
        <v>380</v>
      </c>
      <c r="D1" s="5" t="s">
        <v>210</v>
      </c>
    </row>
    <row r="2" spans="1:4" ht="29.1" customHeight="1" x14ac:dyDescent="0.2">
      <c r="A2" s="308" t="s">
        <v>565</v>
      </c>
      <c r="D2" s="155" t="s">
        <v>252</v>
      </c>
    </row>
    <row r="3" spans="1:4" ht="24.75" customHeight="1" x14ac:dyDescent="0.2">
      <c r="A3" s="309"/>
      <c r="D3" s="155" t="s">
        <v>211</v>
      </c>
    </row>
    <row r="4" spans="1:4" ht="29.1" customHeight="1" x14ac:dyDescent="0.2">
      <c r="A4" s="309"/>
      <c r="D4" s="152" t="s">
        <v>212</v>
      </c>
    </row>
    <row r="5" spans="1:4" ht="29.1" customHeight="1" x14ac:dyDescent="0.2">
      <c r="A5" s="309"/>
      <c r="D5" s="153" t="s">
        <v>344</v>
      </c>
    </row>
    <row r="6" spans="1:4" ht="29.1" customHeight="1" x14ac:dyDescent="0.2">
      <c r="A6" s="309"/>
      <c r="D6" s="156" t="s">
        <v>216</v>
      </c>
    </row>
    <row r="7" spans="1:4" ht="29.1" customHeight="1" x14ac:dyDescent="0.2">
      <c r="A7" s="310"/>
      <c r="D7" s="152" t="s">
        <v>214</v>
      </c>
    </row>
    <row r="8" spans="1:4" ht="29.1" customHeight="1" x14ac:dyDescent="0.2">
      <c r="A8" s="157"/>
      <c r="D8" s="155" t="s">
        <v>215</v>
      </c>
    </row>
    <row r="9" spans="1:4" ht="19.5" customHeight="1" x14ac:dyDescent="0.25">
      <c r="A9" s="34" t="s">
        <v>3</v>
      </c>
    </row>
    <row r="10" spans="1:4" ht="12.75" x14ac:dyDescent="0.2">
      <c r="A10" s="156" t="s">
        <v>316</v>
      </c>
      <c r="B10" t="s">
        <v>252</v>
      </c>
    </row>
    <row r="11" spans="1:4" ht="12.75" x14ac:dyDescent="0.2">
      <c r="A11" s="156" t="s">
        <v>297</v>
      </c>
      <c r="B11" t="s">
        <v>252</v>
      </c>
    </row>
    <row r="12" spans="1:4" ht="12.75" x14ac:dyDescent="0.2">
      <c r="A12" s="156" t="s">
        <v>253</v>
      </c>
      <c r="B12" t="s">
        <v>252</v>
      </c>
    </row>
    <row r="13" spans="1:4" ht="12.75" x14ac:dyDescent="0.2">
      <c r="A13" s="156" t="s">
        <v>262</v>
      </c>
      <c r="B13" t="s">
        <v>252</v>
      </c>
    </row>
    <row r="14" spans="1:4" ht="12.75" x14ac:dyDescent="0.2">
      <c r="A14" s="156" t="s">
        <v>254</v>
      </c>
      <c r="B14" t="s">
        <v>252</v>
      </c>
    </row>
    <row r="15" spans="1:4" ht="12.75" x14ac:dyDescent="0.2">
      <c r="A15" s="156" t="s">
        <v>255</v>
      </c>
      <c r="B15" t="s">
        <v>213</v>
      </c>
    </row>
    <row r="16" spans="1:4" ht="12.75" x14ac:dyDescent="0.2">
      <c r="A16" s="156" t="s">
        <v>319</v>
      </c>
      <c r="B16" t="s">
        <v>211</v>
      </c>
    </row>
    <row r="17" spans="1:2" ht="12.75" x14ac:dyDescent="0.2">
      <c r="A17" s="156" t="s">
        <v>256</v>
      </c>
      <c r="B17" t="s">
        <v>211</v>
      </c>
    </row>
    <row r="18" spans="1:2" ht="12.75" x14ac:dyDescent="0.2">
      <c r="A18" s="156" t="s">
        <v>257</v>
      </c>
      <c r="B18" t="s">
        <v>212</v>
      </c>
    </row>
    <row r="19" spans="1:2" ht="12.75" x14ac:dyDescent="0.2">
      <c r="A19" s="156" t="s">
        <v>269</v>
      </c>
      <c r="B19" t="s">
        <v>212</v>
      </c>
    </row>
    <row r="20" spans="1:2" ht="12.75" x14ac:dyDescent="0.2">
      <c r="A20" s="156" t="s">
        <v>258</v>
      </c>
      <c r="B20" t="s">
        <v>212</v>
      </c>
    </row>
    <row r="21" spans="1:2" ht="13.5" customHeight="1" x14ac:dyDescent="0.2">
      <c r="A21" s="156" t="s">
        <v>317</v>
      </c>
      <c r="B21" t="s">
        <v>212</v>
      </c>
    </row>
    <row r="22" spans="1:2" ht="12.75" x14ac:dyDescent="0.2">
      <c r="A22" s="156" t="s">
        <v>259</v>
      </c>
      <c r="B22" t="s">
        <v>212</v>
      </c>
    </row>
    <row r="23" spans="1:2" ht="12.75" x14ac:dyDescent="0.2">
      <c r="A23" s="156" t="s">
        <v>260</v>
      </c>
      <c r="B23" t="s">
        <v>216</v>
      </c>
    </row>
    <row r="24" spans="1:2" ht="12.75" x14ac:dyDescent="0.2">
      <c r="A24" s="156" t="s">
        <v>261</v>
      </c>
      <c r="B24" t="s">
        <v>216</v>
      </c>
    </row>
    <row r="25" spans="1:2" ht="12.75" x14ac:dyDescent="0.2">
      <c r="A25" s="156" t="s">
        <v>298</v>
      </c>
      <c r="B25" t="s">
        <v>214</v>
      </c>
    </row>
    <row r="26" spans="1:2" ht="12.75" x14ac:dyDescent="0.2">
      <c r="A26" s="156" t="s">
        <v>263</v>
      </c>
      <c r="B26" t="s">
        <v>214</v>
      </c>
    </row>
    <row r="27" spans="1:2" ht="12.75" x14ac:dyDescent="0.2">
      <c r="A27" s="156" t="s">
        <v>264</v>
      </c>
      <c r="B27" t="s">
        <v>215</v>
      </c>
    </row>
    <row r="28" spans="1:2" ht="12.75" x14ac:dyDescent="0.2">
      <c r="A28" s="156" t="s">
        <v>265</v>
      </c>
      <c r="B28" t="s">
        <v>216</v>
      </c>
    </row>
    <row r="29" spans="1:2" ht="12.75" x14ac:dyDescent="0.2">
      <c r="A29" s="156" t="s">
        <v>266</v>
      </c>
      <c r="B29" t="s">
        <v>216</v>
      </c>
    </row>
    <row r="30" spans="1:2" ht="12.75" x14ac:dyDescent="0.2">
      <c r="A30" s="156" t="s">
        <v>267</v>
      </c>
      <c r="B30" t="s">
        <v>215</v>
      </c>
    </row>
    <row r="31" spans="1:2" ht="12.75" x14ac:dyDescent="0.2">
      <c r="A31" s="156" t="s">
        <v>279</v>
      </c>
      <c r="B31" t="s">
        <v>252</v>
      </c>
    </row>
    <row r="32" spans="1:2" ht="26.25" customHeight="1" x14ac:dyDescent="0.2">
      <c r="A32" s="35"/>
    </row>
    <row r="33" spans="1:2" x14ac:dyDescent="0.25">
      <c r="A33" s="34" t="s">
        <v>536</v>
      </c>
    </row>
    <row r="34" spans="1:2" ht="25.5" x14ac:dyDescent="0.2">
      <c r="A34" s="156" t="s">
        <v>88</v>
      </c>
      <c r="B34" t="s">
        <v>252</v>
      </c>
    </row>
    <row r="35" spans="1:2" ht="25.5" x14ac:dyDescent="0.2">
      <c r="A35" s="156" t="s">
        <v>89</v>
      </c>
      <c r="B35" t="s">
        <v>252</v>
      </c>
    </row>
    <row r="36" spans="1:2" ht="21" customHeight="1" x14ac:dyDescent="0.2">
      <c r="A36" s="156" t="s">
        <v>90</v>
      </c>
      <c r="B36" t="s">
        <v>252</v>
      </c>
    </row>
    <row r="37" spans="1:2" ht="12.75" x14ac:dyDescent="0.2">
      <c r="A37" s="156" t="s">
        <v>91</v>
      </c>
      <c r="B37" t="s">
        <v>214</v>
      </c>
    </row>
    <row r="38" spans="1:2" ht="25.5" x14ac:dyDescent="0.2">
      <c r="A38" s="156" t="s">
        <v>92</v>
      </c>
      <c r="B38" t="s">
        <v>214</v>
      </c>
    </row>
    <row r="39" spans="1:2" ht="25.5" x14ac:dyDescent="0.2">
      <c r="A39" s="156" t="s">
        <v>93</v>
      </c>
      <c r="B39" t="s">
        <v>214</v>
      </c>
    </row>
    <row r="40" spans="1:2" ht="25.5" x14ac:dyDescent="0.2">
      <c r="A40" s="156" t="s">
        <v>94</v>
      </c>
      <c r="B40" t="s">
        <v>216</v>
      </c>
    </row>
    <row r="41" spans="1:2" ht="12.75" x14ac:dyDescent="0.2">
      <c r="A41" s="156" t="s">
        <v>219</v>
      </c>
      <c r="B41" t="s">
        <v>211</v>
      </c>
    </row>
    <row r="42" spans="1:2" ht="12.75" x14ac:dyDescent="0.2">
      <c r="A42" s="156" t="s">
        <v>220</v>
      </c>
      <c r="B42" t="s">
        <v>216</v>
      </c>
    </row>
    <row r="43" spans="1:2" ht="12.75" x14ac:dyDescent="0.2">
      <c r="A43" s="156" t="s">
        <v>221</v>
      </c>
      <c r="B43" t="s">
        <v>215</v>
      </c>
    </row>
    <row r="44" spans="1:2" ht="12.75" x14ac:dyDescent="0.2">
      <c r="A44" s="250" t="s">
        <v>418</v>
      </c>
      <c r="B44" t="s">
        <v>214</v>
      </c>
    </row>
    <row r="45" spans="1:2" ht="12.75" x14ac:dyDescent="0.2">
      <c r="A45" s="156" t="s">
        <v>419</v>
      </c>
      <c r="B45" t="s">
        <v>214</v>
      </c>
    </row>
    <row r="46" spans="1:2" ht="12.75" x14ac:dyDescent="0.2">
      <c r="A46" s="250" t="s">
        <v>420</v>
      </c>
      <c r="B46" t="s">
        <v>252</v>
      </c>
    </row>
    <row r="47" spans="1:2" ht="12.75" x14ac:dyDescent="0.2">
      <c r="A47" s="156" t="s">
        <v>421</v>
      </c>
      <c r="B47" t="s">
        <v>252</v>
      </c>
    </row>
    <row r="48" spans="1:2" ht="12.75" x14ac:dyDescent="0.2">
      <c r="A48" s="156" t="s">
        <v>422</v>
      </c>
      <c r="B48" t="s">
        <v>252</v>
      </c>
    </row>
    <row r="49" spans="1:2" ht="12.75" x14ac:dyDescent="0.2">
      <c r="A49" s="156" t="s">
        <v>423</v>
      </c>
      <c r="B49" t="s">
        <v>252</v>
      </c>
    </row>
    <row r="50" spans="1:2" ht="12.75" x14ac:dyDescent="0.2">
      <c r="A50" s="156" t="s">
        <v>424</v>
      </c>
      <c r="B50" t="s">
        <v>215</v>
      </c>
    </row>
    <row r="51" spans="1:2" ht="12.75" x14ac:dyDescent="0.2">
      <c r="A51" s="156" t="s">
        <v>425</v>
      </c>
      <c r="B51" t="s">
        <v>214</v>
      </c>
    </row>
    <row r="52" spans="1:2" ht="12.75" x14ac:dyDescent="0.2">
      <c r="A52" s="156" t="s">
        <v>426</v>
      </c>
      <c r="B52" t="s">
        <v>252</v>
      </c>
    </row>
    <row r="53" spans="1:2" ht="12.75" x14ac:dyDescent="0.2">
      <c r="A53" s="156" t="s">
        <v>427</v>
      </c>
      <c r="B53" t="s">
        <v>213</v>
      </c>
    </row>
    <row r="54" spans="1:2" ht="12.75" x14ac:dyDescent="0.2">
      <c r="A54" s="156" t="s">
        <v>428</v>
      </c>
      <c r="B54" t="s">
        <v>211</v>
      </c>
    </row>
    <row r="55" spans="1:2" ht="12.75" x14ac:dyDescent="0.2">
      <c r="A55" s="156" t="s">
        <v>429</v>
      </c>
      <c r="B55" t="s">
        <v>211</v>
      </c>
    </row>
    <row r="56" spans="1:2" ht="12.75" x14ac:dyDescent="0.2">
      <c r="A56" s="156" t="s">
        <v>430</v>
      </c>
      <c r="B56" t="s">
        <v>211</v>
      </c>
    </row>
    <row r="57" spans="1:2" ht="12.75" x14ac:dyDescent="0.2">
      <c r="A57" s="156" t="s">
        <v>431</v>
      </c>
      <c r="B57" t="s">
        <v>211</v>
      </c>
    </row>
    <row r="58" spans="1:2" ht="12.75" x14ac:dyDescent="0.2">
      <c r="A58" s="156" t="s">
        <v>432</v>
      </c>
      <c r="B58" t="s">
        <v>212</v>
      </c>
    </row>
    <row r="59" spans="1:2" ht="14.25" customHeight="1" x14ac:dyDescent="0.2">
      <c r="A59" s="156" t="s">
        <v>433</v>
      </c>
      <c r="B59" t="s">
        <v>212</v>
      </c>
    </row>
    <row r="60" spans="1:2" ht="12.75" x14ac:dyDescent="0.2">
      <c r="A60" s="156" t="s">
        <v>434</v>
      </c>
      <c r="B60" t="s">
        <v>211</v>
      </c>
    </row>
    <row r="61" spans="1:2" ht="12.75" x14ac:dyDescent="0.2">
      <c r="A61" s="156" t="s">
        <v>435</v>
      </c>
      <c r="B61" t="s">
        <v>214</v>
      </c>
    </row>
    <row r="62" spans="1:2" ht="12.75" x14ac:dyDescent="0.2">
      <c r="A62" s="156" t="s">
        <v>436</v>
      </c>
      <c r="B62" t="s">
        <v>216</v>
      </c>
    </row>
    <row r="63" spans="1:2" ht="12.75" x14ac:dyDescent="0.2">
      <c r="A63" s="156" t="s">
        <v>437</v>
      </c>
      <c r="B63" t="s">
        <v>216</v>
      </c>
    </row>
    <row r="64" spans="1:2" ht="12.75" x14ac:dyDescent="0.2">
      <c r="A64" s="156" t="s">
        <v>438</v>
      </c>
      <c r="B64" t="s">
        <v>216</v>
      </c>
    </row>
    <row r="65" spans="1:2" ht="12.75" x14ac:dyDescent="0.2">
      <c r="A65" s="156" t="s">
        <v>439</v>
      </c>
      <c r="B65" t="s">
        <v>215</v>
      </c>
    </row>
    <row r="66" spans="1:2" ht="12.75" x14ac:dyDescent="0.2">
      <c r="A66" s="156" t="s">
        <v>440</v>
      </c>
      <c r="B66" t="s">
        <v>216</v>
      </c>
    </row>
    <row r="67" spans="1:2" ht="12.75" x14ac:dyDescent="0.2">
      <c r="A67" s="156" t="s">
        <v>441</v>
      </c>
      <c r="B67" t="s">
        <v>216</v>
      </c>
    </row>
    <row r="68" spans="1:2" ht="13.5" thickBot="1" x14ac:dyDescent="0.25">
      <c r="A68" s="252" t="s">
        <v>442</v>
      </c>
      <c r="B68" t="s">
        <v>212</v>
      </c>
    </row>
    <row r="69" spans="1:2" ht="13.5" thickTop="1" x14ac:dyDescent="0.2">
      <c r="A69" s="170" t="s">
        <v>443</v>
      </c>
      <c r="B69" t="s">
        <v>252</v>
      </c>
    </row>
    <row r="70" spans="1:2" ht="12.75" x14ac:dyDescent="0.2">
      <c r="A70" s="156" t="s">
        <v>444</v>
      </c>
      <c r="B70" t="s">
        <v>252</v>
      </c>
    </row>
    <row r="71" spans="1:2" ht="12.75" x14ac:dyDescent="0.2">
      <c r="A71" s="156" t="s">
        <v>445</v>
      </c>
      <c r="B71" t="s">
        <v>216</v>
      </c>
    </row>
    <row r="72" spans="1:2" ht="12.75" x14ac:dyDescent="0.2">
      <c r="A72" s="250" t="s">
        <v>446</v>
      </c>
      <c r="B72" t="s">
        <v>344</v>
      </c>
    </row>
    <row r="73" spans="1:2" ht="12.75" x14ac:dyDescent="0.2">
      <c r="A73" s="156" t="s">
        <v>447</v>
      </c>
      <c r="B73" t="s">
        <v>252</v>
      </c>
    </row>
    <row r="74" spans="1:2" ht="12.75" x14ac:dyDescent="0.2">
      <c r="A74" s="156" t="s">
        <v>448</v>
      </c>
      <c r="B74" t="s">
        <v>216</v>
      </c>
    </row>
    <row r="75" spans="1:2" ht="12.75" x14ac:dyDescent="0.2">
      <c r="A75" s="250" t="s">
        <v>449</v>
      </c>
      <c r="B75" t="s">
        <v>344</v>
      </c>
    </row>
    <row r="76" spans="1:2" ht="12.75" x14ac:dyDescent="0.2">
      <c r="A76" s="156" t="s">
        <v>450</v>
      </c>
      <c r="B76" t="s">
        <v>216</v>
      </c>
    </row>
    <row r="77" spans="1:2" ht="12.75" x14ac:dyDescent="0.2">
      <c r="A77" s="250" t="s">
        <v>451</v>
      </c>
      <c r="B77" t="s">
        <v>216</v>
      </c>
    </row>
    <row r="78" spans="1:2" ht="12.75" x14ac:dyDescent="0.2">
      <c r="A78" s="156"/>
    </row>
    <row r="79" spans="1:2" ht="30" x14ac:dyDescent="0.25">
      <c r="A79" s="34" t="s">
        <v>17</v>
      </c>
    </row>
    <row r="80" spans="1:2" ht="12.75" x14ac:dyDescent="0.2">
      <c r="A80" s="156" t="s">
        <v>277</v>
      </c>
      <c r="B80" t="s">
        <v>214</v>
      </c>
    </row>
    <row r="81" spans="1:2" ht="12.75" x14ac:dyDescent="0.2">
      <c r="A81" s="156" t="s">
        <v>270</v>
      </c>
      <c r="B81" t="s">
        <v>214</v>
      </c>
    </row>
    <row r="82" spans="1:2" ht="12.75" x14ac:dyDescent="0.2">
      <c r="A82" s="156" t="s">
        <v>271</v>
      </c>
      <c r="B82" t="s">
        <v>216</v>
      </c>
    </row>
    <row r="83" spans="1:2" ht="12.75" x14ac:dyDescent="0.2">
      <c r="A83" s="156" t="s">
        <v>272</v>
      </c>
      <c r="B83" t="s">
        <v>252</v>
      </c>
    </row>
    <row r="84" spans="1:2" ht="12.75" x14ac:dyDescent="0.2">
      <c r="A84" s="156" t="s">
        <v>299</v>
      </c>
      <c r="B84" t="s">
        <v>214</v>
      </c>
    </row>
    <row r="85" spans="1:2" ht="12.75" x14ac:dyDescent="0.2">
      <c r="A85" s="156" t="s">
        <v>276</v>
      </c>
      <c r="B85" t="s">
        <v>215</v>
      </c>
    </row>
    <row r="86" spans="1:2" ht="12.75" x14ac:dyDescent="0.2">
      <c r="A86" s="156" t="s">
        <v>273</v>
      </c>
      <c r="B86" t="s">
        <v>216</v>
      </c>
    </row>
    <row r="87" spans="1:2" ht="12.75" x14ac:dyDescent="0.2">
      <c r="A87" s="156" t="s">
        <v>274</v>
      </c>
      <c r="B87" t="s">
        <v>216</v>
      </c>
    </row>
    <row r="88" spans="1:2" ht="12.75" x14ac:dyDescent="0.2">
      <c r="A88" s="156" t="s">
        <v>275</v>
      </c>
      <c r="B88" t="s">
        <v>212</v>
      </c>
    </row>
    <row r="89" spans="1:2" ht="12.75" x14ac:dyDescent="0.2">
      <c r="A89" s="156" t="s">
        <v>278</v>
      </c>
      <c r="B89" t="s">
        <v>215</v>
      </c>
    </row>
    <row r="90" spans="1:2" ht="12.75" x14ac:dyDescent="0.2">
      <c r="A90" s="156" t="s">
        <v>300</v>
      </c>
      <c r="B90" t="s">
        <v>252</v>
      </c>
    </row>
    <row r="91" spans="1:2" ht="12.75" x14ac:dyDescent="0.2">
      <c r="A91" s="168"/>
    </row>
    <row r="92" spans="1:2" ht="30" x14ac:dyDescent="0.25">
      <c r="A92" s="34" t="s">
        <v>18</v>
      </c>
    </row>
    <row r="93" spans="1:2" ht="12.75" x14ac:dyDescent="0.2">
      <c r="A93" s="156" t="s">
        <v>280</v>
      </c>
      <c r="B93" t="s">
        <v>214</v>
      </c>
    </row>
    <row r="94" spans="1:2" ht="12.75" x14ac:dyDescent="0.2">
      <c r="A94" s="156" t="s">
        <v>281</v>
      </c>
      <c r="B94" t="s">
        <v>214</v>
      </c>
    </row>
    <row r="95" spans="1:2" ht="12.75" x14ac:dyDescent="0.2">
      <c r="A95" s="156" t="s">
        <v>282</v>
      </c>
      <c r="B95" t="s">
        <v>216</v>
      </c>
    </row>
    <row r="96" spans="1:2" ht="12.75" x14ac:dyDescent="0.2">
      <c r="A96" s="156" t="s">
        <v>283</v>
      </c>
      <c r="B96" t="s">
        <v>252</v>
      </c>
    </row>
    <row r="97" spans="1:2" ht="12.75" x14ac:dyDescent="0.2">
      <c r="A97" s="156" t="s">
        <v>301</v>
      </c>
      <c r="B97" t="s">
        <v>214</v>
      </c>
    </row>
    <row r="98" spans="1:2" ht="12.75" x14ac:dyDescent="0.2">
      <c r="A98" s="156" t="s">
        <v>284</v>
      </c>
      <c r="B98" t="s">
        <v>215</v>
      </c>
    </row>
    <row r="99" spans="1:2" ht="12.75" x14ac:dyDescent="0.2">
      <c r="A99" s="156" t="s">
        <v>285</v>
      </c>
      <c r="B99" t="s">
        <v>216</v>
      </c>
    </row>
    <row r="100" spans="1:2" ht="12.75" x14ac:dyDescent="0.2">
      <c r="A100" s="156" t="s">
        <v>286</v>
      </c>
      <c r="B100" t="s">
        <v>216</v>
      </c>
    </row>
    <row r="101" spans="1:2" ht="12.75" x14ac:dyDescent="0.2">
      <c r="A101" s="156" t="s">
        <v>287</v>
      </c>
      <c r="B101" t="s">
        <v>212</v>
      </c>
    </row>
    <row r="102" spans="1:2" ht="12.75" x14ac:dyDescent="0.2">
      <c r="A102" s="156" t="s">
        <v>302</v>
      </c>
      <c r="B102" t="s">
        <v>252</v>
      </c>
    </row>
    <row r="103" spans="1:2" ht="12.75" x14ac:dyDescent="0.2">
      <c r="A103" s="156" t="s">
        <v>288</v>
      </c>
      <c r="B103" t="s">
        <v>252</v>
      </c>
    </row>
    <row r="104" spans="1:2" ht="12.75" x14ac:dyDescent="0.2">
      <c r="A104" s="156" t="s">
        <v>294</v>
      </c>
      <c r="B104" t="s">
        <v>252</v>
      </c>
    </row>
    <row r="105" spans="1:2" ht="12.75" x14ac:dyDescent="0.2">
      <c r="A105" s="156" t="s">
        <v>293</v>
      </c>
      <c r="B105" t="s">
        <v>252</v>
      </c>
    </row>
    <row r="106" spans="1:2" ht="12.75" x14ac:dyDescent="0.2">
      <c r="A106" s="156" t="s">
        <v>289</v>
      </c>
      <c r="B106" t="s">
        <v>213</v>
      </c>
    </row>
    <row r="107" spans="1:2" ht="12.75" x14ac:dyDescent="0.2">
      <c r="A107" s="156" t="s">
        <v>318</v>
      </c>
      <c r="B107" t="s">
        <v>211</v>
      </c>
    </row>
    <row r="108" spans="1:2" ht="12.75" x14ac:dyDescent="0.2">
      <c r="A108" s="156" t="s">
        <v>290</v>
      </c>
      <c r="B108" t="s">
        <v>211</v>
      </c>
    </row>
    <row r="109" spans="1:2" ht="12.75" x14ac:dyDescent="0.2">
      <c r="A109" s="156" t="s">
        <v>291</v>
      </c>
      <c r="B109" t="s">
        <v>212</v>
      </c>
    </row>
    <row r="110" spans="1:2" ht="12.75" x14ac:dyDescent="0.2">
      <c r="A110" s="156" t="s">
        <v>292</v>
      </c>
      <c r="B110" t="s">
        <v>212</v>
      </c>
    </row>
    <row r="111" spans="1:2" ht="12.75" x14ac:dyDescent="0.2">
      <c r="A111" s="156" t="s">
        <v>364</v>
      </c>
      <c r="B111" t="s">
        <v>212</v>
      </c>
    </row>
    <row r="112" spans="1:2" ht="13.5" customHeight="1" x14ac:dyDescent="0.2">
      <c r="A112" s="156" t="s">
        <v>295</v>
      </c>
      <c r="B112" t="s">
        <v>212</v>
      </c>
    </row>
    <row r="113" spans="1:2" ht="12.75" x14ac:dyDescent="0.2">
      <c r="A113" s="156" t="s">
        <v>296</v>
      </c>
      <c r="B113" t="s">
        <v>215</v>
      </c>
    </row>
    <row r="114" spans="1:2" ht="12.75" x14ac:dyDescent="0.2">
      <c r="A114" s="168"/>
    </row>
    <row r="115" spans="1:2" x14ac:dyDescent="0.25">
      <c r="A115" s="34" t="s">
        <v>239</v>
      </c>
    </row>
    <row r="116" spans="1:2" ht="12.75" x14ac:dyDescent="0.2">
      <c r="A116" s="156" t="s">
        <v>303</v>
      </c>
      <c r="B116" s="218" t="s">
        <v>214</v>
      </c>
    </row>
    <row r="117" spans="1:2" ht="12.75" x14ac:dyDescent="0.2">
      <c r="A117" s="156" t="s">
        <v>304</v>
      </c>
      <c r="B117" t="s">
        <v>214</v>
      </c>
    </row>
    <row r="118" spans="1:2" ht="12.75" x14ac:dyDescent="0.2">
      <c r="A118" s="156" t="s">
        <v>305</v>
      </c>
      <c r="B118" t="s">
        <v>216</v>
      </c>
    </row>
    <row r="119" spans="1:2" ht="12.75" x14ac:dyDescent="0.2">
      <c r="A119" s="156" t="s">
        <v>306</v>
      </c>
      <c r="B119" t="s">
        <v>252</v>
      </c>
    </row>
    <row r="120" spans="1:2" ht="25.5" x14ac:dyDescent="0.2">
      <c r="A120" s="156" t="s">
        <v>307</v>
      </c>
      <c r="B120" t="s">
        <v>212</v>
      </c>
    </row>
    <row r="121" spans="1:2" ht="12.75" x14ac:dyDescent="0.2">
      <c r="A121" s="156" t="s">
        <v>308</v>
      </c>
      <c r="B121" t="s">
        <v>215</v>
      </c>
    </row>
    <row r="122" spans="1:2" ht="12.75" x14ac:dyDescent="0.2">
      <c r="A122" s="156" t="s">
        <v>309</v>
      </c>
      <c r="B122" s="218" t="s">
        <v>216</v>
      </c>
    </row>
    <row r="123" spans="1:2" ht="12.75" x14ac:dyDescent="0.2">
      <c r="A123" s="156" t="s">
        <v>310</v>
      </c>
      <c r="B123" t="s">
        <v>216</v>
      </c>
    </row>
    <row r="124" spans="1:2" ht="12.75" x14ac:dyDescent="0.2">
      <c r="A124" s="156" t="s">
        <v>311</v>
      </c>
      <c r="B124" t="s">
        <v>212</v>
      </c>
    </row>
    <row r="125" spans="1:2" ht="12.75" x14ac:dyDescent="0.2">
      <c r="A125" s="156" t="s">
        <v>312</v>
      </c>
      <c r="B125" t="s">
        <v>215</v>
      </c>
    </row>
    <row r="128" spans="1:2" ht="14.25" x14ac:dyDescent="0.2">
      <c r="A128" s="228" t="s">
        <v>381</v>
      </c>
    </row>
    <row r="129" spans="1:2" ht="12.75" x14ac:dyDescent="0.2">
      <c r="A129" s="156" t="s">
        <v>378</v>
      </c>
      <c r="B129" s="218" t="s">
        <v>216</v>
      </c>
    </row>
    <row r="130" spans="1:2" ht="12.75" x14ac:dyDescent="0.2">
      <c r="A130" s="156" t="s">
        <v>379</v>
      </c>
      <c r="B130" s="218" t="s">
        <v>214</v>
      </c>
    </row>
    <row r="132" spans="1:2" ht="12.75" x14ac:dyDescent="0.2">
      <c r="A132" s="169" t="s">
        <v>404</v>
      </c>
    </row>
    <row r="133" spans="1:2" ht="12.75" x14ac:dyDescent="0.2">
      <c r="A133" s="156" t="s">
        <v>408</v>
      </c>
      <c r="B133" t="s">
        <v>344</v>
      </c>
    </row>
    <row r="134" spans="1:2" ht="12.75" x14ac:dyDescent="0.2">
      <c r="A134" s="156" t="s">
        <v>409</v>
      </c>
      <c r="B134" t="s">
        <v>214</v>
      </c>
    </row>
    <row r="135" spans="1:2" ht="12.75" x14ac:dyDescent="0.2">
      <c r="A135" s="156" t="s">
        <v>410</v>
      </c>
      <c r="B135" t="s">
        <v>214</v>
      </c>
    </row>
    <row r="136" spans="1:2" ht="12.75" x14ac:dyDescent="0.2">
      <c r="A136" s="156" t="s">
        <v>411</v>
      </c>
      <c r="B136" t="s">
        <v>344</v>
      </c>
    </row>
    <row r="137" spans="1:2" ht="25.5" x14ac:dyDescent="0.2">
      <c r="A137" s="156" t="s">
        <v>412</v>
      </c>
      <c r="B137" t="s">
        <v>212</v>
      </c>
    </row>
    <row r="138" spans="1:2" ht="12.75" x14ac:dyDescent="0.2">
      <c r="A138" s="156" t="s">
        <v>413</v>
      </c>
      <c r="B138" t="s">
        <v>212</v>
      </c>
    </row>
    <row r="139" spans="1:2" ht="12.75" x14ac:dyDescent="0.2">
      <c r="A139" s="156" t="s">
        <v>414</v>
      </c>
      <c r="B139" t="s">
        <v>216</v>
      </c>
    </row>
  </sheetData>
  <mergeCells count="1">
    <mergeCell ref="A2:A7"/>
  </mergeCells>
  <dataValidations count="1">
    <dataValidation type="list" allowBlank="1" showInputMessage="1" showErrorMessage="1" sqref="B116:B125 B133:B139 B93:B113 B80:B90 B34:B78 B10:B31">
      <formula1>$D$2:$D$8</formula1>
    </dataValidation>
  </dataValidations>
  <pageMargins left="0.75" right="0.75" top="1" bottom="1" header="0.5" footer="0.5"/>
  <pageSetup paperSize="9" scale="64" fitToHeight="0" orientation="landscape" verticalDpi="4294967292"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AI26"/>
  <sheetViews>
    <sheetView workbookViewId="0">
      <pane xSplit="3" ySplit="2" topLeftCell="D3" activePane="bottomRight" state="frozen"/>
      <selection pane="topRight" activeCell="D1" sqref="D1"/>
      <selection pane="bottomLeft" activeCell="A3" sqref="A3"/>
      <selection pane="bottomRight" activeCell="E21" sqref="E21"/>
    </sheetView>
  </sheetViews>
  <sheetFormatPr defaultColWidth="10.85546875" defaultRowHeight="15.75" outlineLevelCol="1" x14ac:dyDescent="0.25"/>
  <cols>
    <col min="1" max="1" width="3.42578125" style="127" bestFit="1" customWidth="1"/>
    <col min="2" max="2" width="64.7109375" style="128" customWidth="1"/>
    <col min="3" max="3" width="10.140625" style="129" customWidth="1"/>
    <col min="4" max="6" width="12.28515625" style="129" customWidth="1" outlineLevel="1"/>
    <col min="7" max="7" width="8.28515625" style="129" customWidth="1"/>
    <col min="8" max="8" width="13.28515625" style="129" customWidth="1" outlineLevel="1"/>
    <col min="9" max="16" width="12.28515625" style="129" customWidth="1" outlineLevel="1"/>
    <col min="17" max="17" width="14.7109375" style="129" customWidth="1" outlineLevel="1"/>
    <col min="18" max="19" width="12.28515625" style="129" customWidth="1" outlineLevel="1"/>
    <col min="20" max="20" width="15.85546875" style="129" customWidth="1" outlineLevel="1"/>
    <col min="21" max="21" width="8.42578125" style="129" customWidth="1"/>
    <col min="22" max="27" width="12.28515625" style="129" customWidth="1" outlineLevel="1"/>
    <col min="28" max="28" width="15.28515625" style="129" customWidth="1"/>
    <col min="29" max="34" width="12.28515625" style="129" customWidth="1" outlineLevel="1"/>
    <col min="35" max="35" width="17.28515625" style="129" customWidth="1"/>
    <col min="36" max="16384" width="10.85546875" style="129"/>
  </cols>
  <sheetData>
    <row r="1" spans="1:35" s="92" customFormat="1" ht="45" customHeight="1" x14ac:dyDescent="0.2">
      <c r="A1" s="88"/>
      <c r="B1" s="89"/>
      <c r="C1" s="90" t="s">
        <v>129</v>
      </c>
      <c r="D1" s="383" t="s">
        <v>3</v>
      </c>
      <c r="E1" s="384"/>
      <c r="F1" s="384"/>
      <c r="G1" s="91" t="s">
        <v>130</v>
      </c>
      <c r="H1" s="384" t="s">
        <v>4</v>
      </c>
      <c r="I1" s="384"/>
      <c r="J1" s="384"/>
      <c r="K1" s="384"/>
      <c r="L1" s="384"/>
      <c r="M1" s="384"/>
      <c r="N1" s="384"/>
      <c r="O1" s="384"/>
      <c r="P1" s="384"/>
      <c r="Q1" s="384"/>
      <c r="R1" s="384"/>
      <c r="S1" s="384"/>
      <c r="T1" s="385"/>
      <c r="U1" s="91" t="s">
        <v>131</v>
      </c>
      <c r="V1" s="383" t="s">
        <v>17</v>
      </c>
      <c r="W1" s="384"/>
      <c r="X1" s="384"/>
      <c r="Y1" s="384"/>
      <c r="Z1" s="384"/>
      <c r="AA1" s="385"/>
      <c r="AB1" s="91" t="s">
        <v>132</v>
      </c>
      <c r="AC1" s="386" t="s">
        <v>18</v>
      </c>
      <c r="AD1" s="386"/>
      <c r="AE1" s="386"/>
      <c r="AF1" s="386"/>
      <c r="AG1" s="386"/>
      <c r="AH1" s="386"/>
      <c r="AI1" s="91" t="s">
        <v>133</v>
      </c>
    </row>
    <row r="2" spans="1:35" s="92" customFormat="1" ht="129" customHeight="1" x14ac:dyDescent="0.5">
      <c r="A2" s="93"/>
      <c r="B2" s="94"/>
      <c r="C2" s="95" t="s">
        <v>134</v>
      </c>
      <c r="D2" s="96" t="s">
        <v>32</v>
      </c>
      <c r="E2" s="96" t="s">
        <v>33</v>
      </c>
      <c r="F2" s="97" t="s">
        <v>87</v>
      </c>
      <c r="G2" s="98" t="s">
        <v>135</v>
      </c>
      <c r="H2" s="99" t="s">
        <v>6</v>
      </c>
      <c r="I2" s="96" t="s">
        <v>7</v>
      </c>
      <c r="J2" s="96" t="s">
        <v>8</v>
      </c>
      <c r="K2" s="96" t="s">
        <v>9</v>
      </c>
      <c r="L2" s="96" t="s">
        <v>10</v>
      </c>
      <c r="M2" s="96" t="s">
        <v>11</v>
      </c>
      <c r="N2" s="96" t="s">
        <v>12</v>
      </c>
      <c r="O2" s="96" t="s">
        <v>13</v>
      </c>
      <c r="P2" s="96" t="s">
        <v>14</v>
      </c>
      <c r="Q2" s="96" t="s">
        <v>5</v>
      </c>
      <c r="R2" s="96" t="s">
        <v>15</v>
      </c>
      <c r="S2" s="96" t="s">
        <v>16</v>
      </c>
      <c r="T2" s="96" t="s">
        <v>19</v>
      </c>
      <c r="U2" s="98" t="s">
        <v>136</v>
      </c>
      <c r="V2" s="96" t="s">
        <v>20</v>
      </c>
      <c r="W2" s="96" t="s">
        <v>21</v>
      </c>
      <c r="X2" s="96" t="s">
        <v>22</v>
      </c>
      <c r="Y2" s="96" t="s">
        <v>23</v>
      </c>
      <c r="Z2" s="96" t="s">
        <v>24</v>
      </c>
      <c r="AA2" s="96" t="s">
        <v>25</v>
      </c>
      <c r="AB2" s="98" t="s">
        <v>137</v>
      </c>
      <c r="AC2" s="96" t="s">
        <v>26</v>
      </c>
      <c r="AD2" s="96" t="s">
        <v>27</v>
      </c>
      <c r="AE2" s="96" t="s">
        <v>28</v>
      </c>
      <c r="AF2" s="96" t="s">
        <v>29</v>
      </c>
      <c r="AG2" s="96" t="s">
        <v>30</v>
      </c>
      <c r="AH2" s="96" t="s">
        <v>31</v>
      </c>
      <c r="AI2" s="98" t="s">
        <v>138</v>
      </c>
    </row>
    <row r="3" spans="1:35" s="92" customFormat="1" ht="37.5" x14ac:dyDescent="0.3">
      <c r="A3" s="100"/>
      <c r="B3" s="101" t="s">
        <v>139</v>
      </c>
      <c r="C3" s="102"/>
      <c r="D3" s="103"/>
      <c r="E3" s="103"/>
      <c r="F3" s="104"/>
      <c r="G3" s="105"/>
      <c r="H3" s="106"/>
      <c r="I3" s="103"/>
      <c r="J3" s="103"/>
      <c r="K3" s="103"/>
      <c r="L3" s="103"/>
      <c r="M3" s="103"/>
      <c r="N3" s="103"/>
      <c r="O3" s="103"/>
      <c r="P3" s="103"/>
      <c r="Q3" s="103"/>
      <c r="R3" s="103"/>
      <c r="S3" s="103"/>
      <c r="T3" s="103"/>
      <c r="U3" s="105"/>
      <c r="V3" s="103"/>
      <c r="W3" s="103"/>
      <c r="X3" s="103"/>
      <c r="Y3" s="103"/>
      <c r="Z3" s="103"/>
      <c r="AA3" s="103"/>
      <c r="AB3" s="105"/>
      <c r="AC3" s="103"/>
      <c r="AD3" s="103"/>
      <c r="AE3" s="103"/>
      <c r="AF3" s="103"/>
      <c r="AG3" s="103"/>
      <c r="AH3" s="103"/>
      <c r="AI3" s="105"/>
    </row>
    <row r="4" spans="1:35" s="92" customFormat="1" x14ac:dyDescent="0.2">
      <c r="A4" s="107" t="s">
        <v>140</v>
      </c>
      <c r="B4" s="108" t="s">
        <v>141</v>
      </c>
      <c r="C4" s="109"/>
      <c r="D4" s="110" t="s">
        <v>142</v>
      </c>
      <c r="E4" s="110" t="s">
        <v>142</v>
      </c>
      <c r="F4" s="111" t="s">
        <v>142</v>
      </c>
      <c r="G4" s="112"/>
      <c r="H4" s="113"/>
      <c r="I4" s="114"/>
      <c r="J4" s="114"/>
      <c r="K4" s="114"/>
      <c r="L4" s="114"/>
      <c r="M4" s="114"/>
      <c r="N4" s="114"/>
      <c r="O4" s="114"/>
      <c r="P4" s="114"/>
      <c r="Q4" s="114"/>
      <c r="R4" s="114"/>
      <c r="S4" s="114"/>
      <c r="T4" s="114"/>
      <c r="U4" s="112"/>
      <c r="V4" s="114"/>
      <c r="W4" s="114"/>
      <c r="X4" s="114"/>
      <c r="Y4" s="114"/>
      <c r="Z4" s="114"/>
      <c r="AA4" s="114"/>
      <c r="AB4" s="112"/>
      <c r="AC4" s="114"/>
      <c r="AD4" s="114"/>
      <c r="AE4" s="114"/>
      <c r="AF4" s="114"/>
      <c r="AG4" s="114"/>
      <c r="AH4" s="114"/>
      <c r="AI4" s="112"/>
    </row>
    <row r="5" spans="1:35" s="92" customFormat="1" x14ac:dyDescent="0.2">
      <c r="A5" s="107" t="s">
        <v>143</v>
      </c>
      <c r="B5" s="108" t="s">
        <v>144</v>
      </c>
      <c r="C5" s="115"/>
      <c r="D5" s="116"/>
      <c r="E5" s="116"/>
      <c r="F5" s="117"/>
      <c r="G5" s="118"/>
      <c r="H5" s="113"/>
      <c r="I5" s="114"/>
      <c r="J5" s="114"/>
      <c r="K5" s="114"/>
      <c r="L5" s="114"/>
      <c r="M5" s="114"/>
      <c r="N5" s="114"/>
      <c r="O5" s="114"/>
      <c r="P5" s="114"/>
      <c r="Q5" s="114"/>
      <c r="R5" s="114"/>
      <c r="S5" s="114"/>
      <c r="T5" s="114"/>
      <c r="U5" s="118"/>
      <c r="V5" s="114"/>
      <c r="W5" s="114"/>
      <c r="X5" s="114"/>
      <c r="Y5" s="114"/>
      <c r="Z5" s="114"/>
      <c r="AA5" s="114"/>
      <c r="AB5" s="118"/>
      <c r="AC5" s="114"/>
      <c r="AD5" s="114"/>
      <c r="AE5" s="114"/>
      <c r="AF5" s="114"/>
      <c r="AG5" s="114"/>
      <c r="AH5" s="114"/>
      <c r="AI5" s="118"/>
    </row>
    <row r="6" spans="1:35" s="92" customFormat="1" x14ac:dyDescent="0.2">
      <c r="A6" s="107" t="s">
        <v>145</v>
      </c>
      <c r="B6" s="108" t="s">
        <v>146</v>
      </c>
      <c r="C6" s="115"/>
      <c r="D6" s="116"/>
      <c r="E6" s="116"/>
      <c r="F6" s="117"/>
      <c r="G6" s="118"/>
      <c r="H6" s="113"/>
      <c r="I6" s="114"/>
      <c r="J6" s="114"/>
      <c r="K6" s="114"/>
      <c r="L6" s="114"/>
      <c r="M6" s="114"/>
      <c r="N6" s="114"/>
      <c r="O6" s="114"/>
      <c r="P6" s="114"/>
      <c r="Q6" s="114"/>
      <c r="R6" s="114"/>
      <c r="S6" s="114"/>
      <c r="T6" s="114"/>
      <c r="U6" s="118"/>
      <c r="V6" s="114"/>
      <c r="W6" s="114"/>
      <c r="X6" s="114"/>
      <c r="Y6" s="114"/>
      <c r="Z6" s="114"/>
      <c r="AA6" s="114"/>
      <c r="AB6" s="118"/>
      <c r="AC6" s="114"/>
      <c r="AD6" s="114"/>
      <c r="AE6" s="114"/>
      <c r="AF6" s="114"/>
      <c r="AG6" s="114"/>
      <c r="AH6" s="114"/>
      <c r="AI6" s="118"/>
    </row>
    <row r="7" spans="1:35" s="92" customFormat="1" x14ac:dyDescent="0.2">
      <c r="A7" s="107" t="s">
        <v>147</v>
      </c>
      <c r="B7" s="108" t="s">
        <v>148</v>
      </c>
      <c r="C7" s="115"/>
      <c r="D7" s="110" t="s">
        <v>142</v>
      </c>
      <c r="E7" s="116"/>
      <c r="F7" s="117"/>
      <c r="G7" s="118"/>
      <c r="H7" s="113"/>
      <c r="I7" s="114"/>
      <c r="J7" s="114"/>
      <c r="K7" s="114"/>
      <c r="L7" s="114"/>
      <c r="M7" s="114"/>
      <c r="N7" s="114"/>
      <c r="O7" s="114"/>
      <c r="P7" s="114"/>
      <c r="Q7" s="114"/>
      <c r="R7" s="114"/>
      <c r="S7" s="114"/>
      <c r="T7" s="114"/>
      <c r="U7" s="118"/>
      <c r="V7" s="114"/>
      <c r="W7" s="114"/>
      <c r="X7" s="114"/>
      <c r="Y7" s="114"/>
      <c r="Z7" s="114"/>
      <c r="AA7" s="114"/>
      <c r="AB7" s="118"/>
      <c r="AC7" s="114"/>
      <c r="AD7" s="114"/>
      <c r="AE7" s="114"/>
      <c r="AF7" s="114"/>
      <c r="AG7" s="114"/>
      <c r="AH7" s="114"/>
      <c r="AI7" s="118"/>
    </row>
    <row r="8" spans="1:35" s="92" customFormat="1" ht="25.5" x14ac:dyDescent="0.2">
      <c r="A8" s="107" t="s">
        <v>149</v>
      </c>
      <c r="B8" s="108" t="s">
        <v>150</v>
      </c>
      <c r="C8" s="115"/>
      <c r="D8" s="110" t="s">
        <v>142</v>
      </c>
      <c r="E8" s="110" t="s">
        <v>142</v>
      </c>
      <c r="F8" s="117"/>
      <c r="G8" s="118"/>
      <c r="H8" s="113"/>
      <c r="I8" s="114"/>
      <c r="J8" s="114"/>
      <c r="K8" s="114"/>
      <c r="L8" s="114"/>
      <c r="M8" s="114"/>
      <c r="N8" s="114"/>
      <c r="O8" s="114"/>
      <c r="P8" s="114"/>
      <c r="Q8" s="114"/>
      <c r="R8" s="114"/>
      <c r="S8" s="114"/>
      <c r="T8" s="114"/>
      <c r="U8" s="118"/>
      <c r="V8" s="114"/>
      <c r="W8" s="114"/>
      <c r="X8" s="114"/>
      <c r="Y8" s="114"/>
      <c r="Z8" s="114"/>
      <c r="AA8" s="114"/>
      <c r="AB8" s="118"/>
      <c r="AC8" s="114"/>
      <c r="AD8" s="114"/>
      <c r="AE8" s="114"/>
      <c r="AF8" s="114"/>
      <c r="AG8" s="114"/>
      <c r="AH8" s="114"/>
      <c r="AI8" s="118"/>
    </row>
    <row r="9" spans="1:35" s="92" customFormat="1" ht="37.5" x14ac:dyDescent="0.3">
      <c r="A9" s="100"/>
      <c r="B9" s="101" t="s">
        <v>151</v>
      </c>
      <c r="C9" s="102"/>
      <c r="D9" s="119"/>
      <c r="E9" s="119"/>
      <c r="F9" s="120"/>
      <c r="G9" s="105"/>
      <c r="H9" s="106"/>
      <c r="I9" s="103"/>
      <c r="J9" s="103"/>
      <c r="K9" s="103"/>
      <c r="L9" s="103"/>
      <c r="M9" s="103"/>
      <c r="N9" s="103"/>
      <c r="O9" s="103"/>
      <c r="P9" s="103"/>
      <c r="Q9" s="103"/>
      <c r="R9" s="103"/>
      <c r="S9" s="103"/>
      <c r="T9" s="103"/>
      <c r="U9" s="105"/>
      <c r="V9" s="103"/>
      <c r="W9" s="103"/>
      <c r="X9" s="103"/>
      <c r="Y9" s="103"/>
      <c r="Z9" s="103"/>
      <c r="AA9" s="103"/>
      <c r="AB9" s="105"/>
      <c r="AC9" s="103"/>
      <c r="AD9" s="103"/>
      <c r="AE9" s="103"/>
      <c r="AF9" s="103"/>
      <c r="AG9" s="103"/>
      <c r="AH9" s="103"/>
      <c r="AI9" s="105"/>
    </row>
    <row r="10" spans="1:35" s="92" customFormat="1" x14ac:dyDescent="0.2">
      <c r="A10" s="107" t="s">
        <v>152</v>
      </c>
      <c r="B10" s="108" t="s">
        <v>153</v>
      </c>
      <c r="C10" s="115"/>
      <c r="D10" s="116"/>
      <c r="E10" s="116"/>
      <c r="F10" s="117"/>
      <c r="G10" s="118"/>
      <c r="H10" s="113"/>
      <c r="I10" s="114"/>
      <c r="J10" s="114"/>
      <c r="K10" s="114"/>
      <c r="L10" s="114"/>
      <c r="M10" s="114"/>
      <c r="N10" s="114"/>
      <c r="O10" s="114"/>
      <c r="P10" s="114"/>
      <c r="Q10" s="114"/>
      <c r="R10" s="114"/>
      <c r="S10" s="114"/>
      <c r="T10" s="114"/>
      <c r="U10" s="118"/>
      <c r="V10" s="114"/>
      <c r="W10" s="114"/>
      <c r="X10" s="114"/>
      <c r="Y10" s="114"/>
      <c r="Z10" s="114"/>
      <c r="AA10" s="114"/>
      <c r="AB10" s="118"/>
      <c r="AC10" s="114"/>
      <c r="AD10" s="114"/>
      <c r="AE10" s="114"/>
      <c r="AF10" s="114"/>
      <c r="AG10" s="114"/>
      <c r="AH10" s="114"/>
      <c r="AI10" s="118"/>
    </row>
    <row r="11" spans="1:35" s="92" customFormat="1" x14ac:dyDescent="0.2">
      <c r="A11" s="107" t="s">
        <v>154</v>
      </c>
      <c r="B11" s="108" t="s">
        <v>155</v>
      </c>
      <c r="C11" s="115"/>
      <c r="D11" s="116"/>
      <c r="E11" s="116"/>
      <c r="F11" s="117"/>
      <c r="G11" s="118"/>
      <c r="H11" s="113"/>
      <c r="I11" s="114"/>
      <c r="J11" s="114"/>
      <c r="K11" s="114"/>
      <c r="L11" s="114"/>
      <c r="M11" s="114"/>
      <c r="N11" s="114"/>
      <c r="O11" s="114"/>
      <c r="P11" s="114"/>
      <c r="Q11" s="114"/>
      <c r="R11" s="114"/>
      <c r="S11" s="114"/>
      <c r="T11" s="114"/>
      <c r="U11" s="118"/>
      <c r="V11" s="114"/>
      <c r="W11" s="114"/>
      <c r="X11" s="114"/>
      <c r="Y11" s="114"/>
      <c r="Z11" s="114"/>
      <c r="AA11" s="114"/>
      <c r="AB11" s="118"/>
      <c r="AC11" s="114"/>
      <c r="AD11" s="114"/>
      <c r="AE11" s="114"/>
      <c r="AF11" s="114"/>
      <c r="AG11" s="114"/>
      <c r="AH11" s="114"/>
      <c r="AI11" s="118"/>
    </row>
    <row r="12" spans="1:35" s="92" customFormat="1" ht="25.5" x14ac:dyDescent="0.2">
      <c r="A12" s="107" t="s">
        <v>156</v>
      </c>
      <c r="B12" s="108" t="s">
        <v>157</v>
      </c>
      <c r="C12" s="115"/>
      <c r="D12" s="116"/>
      <c r="E12" s="116"/>
      <c r="F12" s="117"/>
      <c r="G12" s="118"/>
      <c r="H12" s="113"/>
      <c r="I12" s="114"/>
      <c r="J12" s="114"/>
      <c r="K12" s="114"/>
      <c r="L12" s="114"/>
      <c r="M12" s="114"/>
      <c r="N12" s="114"/>
      <c r="O12" s="114"/>
      <c r="P12" s="114"/>
      <c r="Q12" s="114"/>
      <c r="R12" s="114"/>
      <c r="S12" s="114"/>
      <c r="T12" s="114"/>
      <c r="U12" s="118"/>
      <c r="V12" s="114"/>
      <c r="W12" s="114"/>
      <c r="X12" s="114"/>
      <c r="Y12" s="114"/>
      <c r="Z12" s="114"/>
      <c r="AA12" s="114"/>
      <c r="AB12" s="118"/>
      <c r="AC12" s="114"/>
      <c r="AD12" s="114"/>
      <c r="AE12" s="114"/>
      <c r="AF12" s="114"/>
      <c r="AG12" s="114"/>
      <c r="AH12" s="114"/>
      <c r="AI12" s="118"/>
    </row>
    <row r="13" spans="1:35" s="92" customFormat="1" x14ac:dyDescent="0.2">
      <c r="A13" s="107" t="s">
        <v>158</v>
      </c>
      <c r="B13" s="108" t="s">
        <v>159</v>
      </c>
      <c r="C13" s="115"/>
      <c r="D13" s="116"/>
      <c r="E13" s="116"/>
      <c r="F13" s="117"/>
      <c r="G13" s="118"/>
      <c r="H13" s="113"/>
      <c r="I13" s="114"/>
      <c r="J13" s="114"/>
      <c r="K13" s="114"/>
      <c r="L13" s="114"/>
      <c r="M13" s="114"/>
      <c r="N13" s="114"/>
      <c r="O13" s="114"/>
      <c r="P13" s="114"/>
      <c r="Q13" s="114"/>
      <c r="R13" s="114"/>
      <c r="S13" s="114"/>
      <c r="T13" s="114"/>
      <c r="U13" s="118"/>
      <c r="V13" s="114"/>
      <c r="W13" s="114"/>
      <c r="X13" s="114"/>
      <c r="Y13" s="114"/>
      <c r="Z13" s="114"/>
      <c r="AA13" s="114"/>
      <c r="AB13" s="118"/>
      <c r="AC13" s="114"/>
      <c r="AD13" s="114"/>
      <c r="AE13" s="114"/>
      <c r="AF13" s="114"/>
      <c r="AG13" s="114"/>
      <c r="AH13" s="114"/>
      <c r="AI13" s="118"/>
    </row>
    <row r="14" spans="1:35" s="92" customFormat="1" x14ac:dyDescent="0.2">
      <c r="A14" s="107" t="s">
        <v>160</v>
      </c>
      <c r="B14" s="108" t="s">
        <v>161</v>
      </c>
      <c r="C14" s="115"/>
      <c r="D14" s="116"/>
      <c r="E14" s="116"/>
      <c r="F14" s="117"/>
      <c r="G14" s="118"/>
      <c r="H14" s="113"/>
      <c r="I14" s="114"/>
      <c r="J14" s="114"/>
      <c r="K14" s="114"/>
      <c r="L14" s="114"/>
      <c r="M14" s="114"/>
      <c r="N14" s="114"/>
      <c r="O14" s="114"/>
      <c r="P14" s="114"/>
      <c r="Q14" s="114"/>
      <c r="R14" s="114"/>
      <c r="S14" s="114"/>
      <c r="T14" s="114"/>
      <c r="U14" s="118"/>
      <c r="V14" s="114"/>
      <c r="W14" s="114"/>
      <c r="X14" s="114"/>
      <c r="Y14" s="114"/>
      <c r="Z14" s="114"/>
      <c r="AA14" s="114"/>
      <c r="AB14" s="118"/>
      <c r="AC14" s="114"/>
      <c r="AD14" s="114"/>
      <c r="AE14" s="114"/>
      <c r="AF14" s="114"/>
      <c r="AG14" s="114"/>
      <c r="AH14" s="114"/>
      <c r="AI14" s="118"/>
    </row>
    <row r="15" spans="1:35" s="92" customFormat="1" x14ac:dyDescent="0.2">
      <c r="A15" s="107" t="s">
        <v>162</v>
      </c>
      <c r="B15" s="108" t="s">
        <v>163</v>
      </c>
      <c r="C15" s="115"/>
      <c r="D15" s="116"/>
      <c r="E15" s="116"/>
      <c r="F15" s="117"/>
      <c r="G15" s="118"/>
      <c r="H15" s="113"/>
      <c r="I15" s="114"/>
      <c r="J15" s="114"/>
      <c r="K15" s="114"/>
      <c r="L15" s="114"/>
      <c r="M15" s="114"/>
      <c r="N15" s="114"/>
      <c r="O15" s="114"/>
      <c r="P15" s="114"/>
      <c r="Q15" s="114"/>
      <c r="R15" s="114"/>
      <c r="S15" s="114"/>
      <c r="T15" s="114"/>
      <c r="U15" s="118"/>
      <c r="V15" s="114"/>
      <c r="W15" s="114"/>
      <c r="X15" s="114"/>
      <c r="Y15" s="114"/>
      <c r="Z15" s="114"/>
      <c r="AA15" s="114"/>
      <c r="AB15" s="118"/>
      <c r="AC15" s="114"/>
      <c r="AD15" s="114"/>
      <c r="AE15" s="114"/>
      <c r="AF15" s="114"/>
      <c r="AG15" s="114"/>
      <c r="AH15" s="114"/>
      <c r="AI15" s="118"/>
    </row>
    <row r="16" spans="1:35" s="92" customFormat="1" x14ac:dyDescent="0.2">
      <c r="A16" s="107" t="s">
        <v>164</v>
      </c>
      <c r="B16" s="108" t="s">
        <v>165</v>
      </c>
      <c r="C16" s="115"/>
      <c r="D16" s="116"/>
      <c r="E16" s="116"/>
      <c r="F16" s="117"/>
      <c r="G16" s="118"/>
      <c r="H16" s="113"/>
      <c r="I16" s="114"/>
      <c r="J16" s="114"/>
      <c r="K16" s="114"/>
      <c r="L16" s="114"/>
      <c r="M16" s="114"/>
      <c r="N16" s="114"/>
      <c r="O16" s="114"/>
      <c r="P16" s="114"/>
      <c r="Q16" s="114"/>
      <c r="R16" s="114"/>
      <c r="S16" s="114"/>
      <c r="T16" s="114"/>
      <c r="U16" s="118"/>
      <c r="V16" s="114"/>
      <c r="W16" s="114"/>
      <c r="X16" s="114"/>
      <c r="Y16" s="114"/>
      <c r="Z16" s="114"/>
      <c r="AA16" s="114"/>
      <c r="AB16" s="118"/>
      <c r="AC16" s="114"/>
      <c r="AD16" s="114"/>
      <c r="AE16" s="114"/>
      <c r="AF16" s="114"/>
      <c r="AG16" s="114"/>
      <c r="AH16" s="114"/>
      <c r="AI16" s="118"/>
    </row>
    <row r="17" spans="1:35" s="92" customFormat="1" x14ac:dyDescent="0.2">
      <c r="A17" s="107" t="s">
        <v>166</v>
      </c>
      <c r="B17" s="108" t="s">
        <v>167</v>
      </c>
      <c r="C17" s="115"/>
      <c r="D17" s="116"/>
      <c r="E17" s="116"/>
      <c r="F17" s="117"/>
      <c r="G17" s="118"/>
      <c r="H17" s="113"/>
      <c r="I17" s="114"/>
      <c r="J17" s="114"/>
      <c r="K17" s="114"/>
      <c r="L17" s="114"/>
      <c r="M17" s="114"/>
      <c r="N17" s="114"/>
      <c r="O17" s="114"/>
      <c r="P17" s="114"/>
      <c r="Q17" s="114"/>
      <c r="R17" s="114"/>
      <c r="S17" s="114"/>
      <c r="T17" s="114"/>
      <c r="U17" s="118"/>
      <c r="V17" s="114"/>
      <c r="W17" s="114"/>
      <c r="X17" s="114"/>
      <c r="Y17" s="114"/>
      <c r="Z17" s="114"/>
      <c r="AA17" s="114"/>
      <c r="AB17" s="118"/>
      <c r="AC17" s="114"/>
      <c r="AD17" s="114"/>
      <c r="AE17" s="114"/>
      <c r="AF17" s="114"/>
      <c r="AG17" s="114"/>
      <c r="AH17" s="114"/>
      <c r="AI17" s="118"/>
    </row>
    <row r="18" spans="1:35" s="92" customFormat="1" x14ac:dyDescent="0.2">
      <c r="A18" s="107" t="s">
        <v>168</v>
      </c>
      <c r="B18" s="108" t="s">
        <v>169</v>
      </c>
      <c r="C18" s="115"/>
      <c r="D18" s="116"/>
      <c r="E18" s="116"/>
      <c r="F18" s="117"/>
      <c r="G18" s="118"/>
      <c r="H18" s="113"/>
      <c r="I18" s="114"/>
      <c r="J18" s="114"/>
      <c r="K18" s="114"/>
      <c r="L18" s="114"/>
      <c r="M18" s="114"/>
      <c r="N18" s="114"/>
      <c r="O18" s="114"/>
      <c r="P18" s="114"/>
      <c r="Q18" s="114"/>
      <c r="R18" s="114"/>
      <c r="S18" s="114"/>
      <c r="T18" s="114"/>
      <c r="U18" s="118"/>
      <c r="V18" s="114"/>
      <c r="W18" s="114"/>
      <c r="X18" s="114"/>
      <c r="Y18" s="114"/>
      <c r="Z18" s="114"/>
      <c r="AA18" s="114"/>
      <c r="AB18" s="118"/>
      <c r="AC18" s="114"/>
      <c r="AD18" s="114"/>
      <c r="AE18" s="114"/>
      <c r="AF18" s="114"/>
      <c r="AG18" s="114"/>
      <c r="AH18" s="114"/>
      <c r="AI18" s="118"/>
    </row>
    <row r="19" spans="1:35" s="92" customFormat="1" ht="56.25" x14ac:dyDescent="0.3">
      <c r="A19" s="100"/>
      <c r="B19" s="101" t="s">
        <v>170</v>
      </c>
      <c r="C19" s="102"/>
      <c r="D19" s="119"/>
      <c r="E19" s="119"/>
      <c r="F19" s="120"/>
      <c r="G19" s="105"/>
      <c r="H19" s="106"/>
      <c r="I19" s="103"/>
      <c r="J19" s="103"/>
      <c r="K19" s="103"/>
      <c r="L19" s="103"/>
      <c r="M19" s="103"/>
      <c r="N19" s="103"/>
      <c r="O19" s="103"/>
      <c r="P19" s="103"/>
      <c r="Q19" s="103"/>
      <c r="R19" s="103"/>
      <c r="S19" s="103"/>
      <c r="T19" s="103"/>
      <c r="U19" s="105"/>
      <c r="V19" s="103"/>
      <c r="W19" s="103"/>
      <c r="X19" s="103"/>
      <c r="Y19" s="103"/>
      <c r="Z19" s="103"/>
      <c r="AA19" s="103"/>
      <c r="AB19" s="105"/>
      <c r="AC19" s="103"/>
      <c r="AD19" s="103"/>
      <c r="AE19" s="103"/>
      <c r="AF19" s="103"/>
      <c r="AG19" s="103"/>
      <c r="AH19" s="103"/>
      <c r="AI19" s="105"/>
    </row>
    <row r="20" spans="1:35" s="92" customFormat="1" x14ac:dyDescent="0.2">
      <c r="A20" s="107" t="s">
        <v>171</v>
      </c>
      <c r="B20" s="108" t="s">
        <v>172</v>
      </c>
      <c r="C20" s="121"/>
      <c r="D20" s="110" t="s">
        <v>142</v>
      </c>
      <c r="E20" s="110" t="s">
        <v>142</v>
      </c>
      <c r="F20" s="111" t="s">
        <v>142</v>
      </c>
      <c r="G20" s="122"/>
      <c r="H20" s="113"/>
      <c r="I20" s="114"/>
      <c r="J20" s="114"/>
      <c r="K20" s="114"/>
      <c r="L20" s="114"/>
      <c r="M20" s="114"/>
      <c r="N20" s="114"/>
      <c r="O20" s="114"/>
      <c r="P20" s="114"/>
      <c r="Q20" s="114"/>
      <c r="R20" s="114"/>
      <c r="S20" s="114"/>
      <c r="T20" s="114"/>
      <c r="U20" s="122"/>
      <c r="V20" s="114"/>
      <c r="W20" s="114"/>
      <c r="X20" s="114"/>
      <c r="Y20" s="114"/>
      <c r="Z20" s="114"/>
      <c r="AA20" s="114"/>
      <c r="AB20" s="122"/>
      <c r="AC20" s="114"/>
      <c r="AD20" s="114"/>
      <c r="AE20" s="114"/>
      <c r="AF20" s="114"/>
      <c r="AG20" s="114"/>
      <c r="AH20" s="114"/>
      <c r="AI20" s="122"/>
    </row>
    <row r="21" spans="1:35" s="92" customFormat="1" x14ac:dyDescent="0.2">
      <c r="A21" s="107" t="s">
        <v>173</v>
      </c>
      <c r="B21" s="108" t="s">
        <v>174</v>
      </c>
      <c r="C21" s="115"/>
      <c r="D21" s="116"/>
      <c r="E21" s="116"/>
      <c r="F21" s="117"/>
      <c r="G21" s="118"/>
      <c r="H21" s="123" t="s">
        <v>175</v>
      </c>
      <c r="I21" s="114"/>
      <c r="J21" s="114"/>
      <c r="K21" s="114"/>
      <c r="L21" s="114"/>
      <c r="M21" s="114"/>
      <c r="N21" s="114"/>
      <c r="O21" s="114"/>
      <c r="P21" s="114"/>
      <c r="Q21" s="114"/>
      <c r="R21" s="114"/>
      <c r="S21" s="114"/>
      <c r="T21" s="114"/>
      <c r="U21" s="118"/>
      <c r="V21" s="114"/>
      <c r="W21" s="114"/>
      <c r="X21" s="114"/>
      <c r="Y21" s="114"/>
      <c r="Z21" s="114"/>
      <c r="AA21" s="114"/>
      <c r="AB21" s="118"/>
      <c r="AC21" s="114"/>
      <c r="AD21" s="114"/>
      <c r="AE21" s="114"/>
      <c r="AF21" s="114"/>
      <c r="AG21" s="114"/>
      <c r="AH21" s="114"/>
      <c r="AI21" s="118"/>
    </row>
    <row r="22" spans="1:35" s="92" customFormat="1" x14ac:dyDescent="0.2">
      <c r="A22" s="107" t="s">
        <v>176</v>
      </c>
      <c r="B22" s="108" t="s">
        <v>177</v>
      </c>
      <c r="C22" s="115"/>
      <c r="D22" s="116"/>
      <c r="E22" s="116"/>
      <c r="F22" s="116"/>
      <c r="G22" s="118"/>
      <c r="H22" s="113"/>
      <c r="I22" s="114"/>
      <c r="J22" s="114"/>
      <c r="K22" s="114"/>
      <c r="L22" s="114"/>
      <c r="M22" s="114"/>
      <c r="N22" s="114"/>
      <c r="O22" s="114"/>
      <c r="P22" s="114"/>
      <c r="Q22" s="114"/>
      <c r="R22" s="114"/>
      <c r="S22" s="114"/>
      <c r="T22" s="114"/>
      <c r="U22" s="118"/>
      <c r="V22" s="114"/>
      <c r="W22" s="114"/>
      <c r="X22" s="114"/>
      <c r="Y22" s="114"/>
      <c r="Z22" s="114"/>
      <c r="AA22" s="114"/>
      <c r="AB22" s="118"/>
      <c r="AC22" s="114"/>
      <c r="AD22" s="114"/>
      <c r="AE22" s="114"/>
      <c r="AF22" s="114"/>
      <c r="AG22" s="114"/>
      <c r="AH22" s="114"/>
      <c r="AI22" s="118"/>
    </row>
    <row r="23" spans="1:35" s="92" customFormat="1" x14ac:dyDescent="0.2">
      <c r="A23" s="107" t="s">
        <v>178</v>
      </c>
      <c r="B23" s="108" t="s">
        <v>179</v>
      </c>
      <c r="C23" s="115"/>
      <c r="D23" s="110" t="s">
        <v>142</v>
      </c>
      <c r="E23" s="110" t="s">
        <v>142</v>
      </c>
      <c r="F23" s="111" t="s">
        <v>142</v>
      </c>
      <c r="G23" s="118"/>
      <c r="H23" s="123" t="s">
        <v>175</v>
      </c>
      <c r="I23" s="114"/>
      <c r="J23" s="114"/>
      <c r="K23" s="114"/>
      <c r="L23" s="114"/>
      <c r="M23" s="114"/>
      <c r="N23" s="114"/>
      <c r="O23" s="114"/>
      <c r="P23" s="114"/>
      <c r="Q23" s="114"/>
      <c r="R23" s="114"/>
      <c r="S23" s="114"/>
      <c r="T23" s="114"/>
      <c r="U23" s="118"/>
      <c r="V23" s="114"/>
      <c r="W23" s="114"/>
      <c r="X23" s="114"/>
      <c r="Y23" s="114"/>
      <c r="Z23" s="114"/>
      <c r="AA23" s="114"/>
      <c r="AB23" s="118"/>
      <c r="AC23" s="114"/>
      <c r="AD23" s="114"/>
      <c r="AE23" s="114"/>
      <c r="AF23" s="114"/>
      <c r="AG23" s="114"/>
      <c r="AH23" s="114"/>
      <c r="AI23" s="118"/>
    </row>
    <row r="24" spans="1:35" s="92" customFormat="1" x14ac:dyDescent="0.2">
      <c r="A24" s="107" t="s">
        <v>180</v>
      </c>
      <c r="B24" s="108" t="s">
        <v>181</v>
      </c>
      <c r="C24" s="115"/>
      <c r="D24" s="116"/>
      <c r="E24" s="116"/>
      <c r="F24" s="117"/>
      <c r="G24" s="118"/>
      <c r="H24" s="113"/>
      <c r="I24" s="114"/>
      <c r="J24" s="114"/>
      <c r="K24" s="114"/>
      <c r="L24" s="114"/>
      <c r="M24" s="114"/>
      <c r="N24" s="114"/>
      <c r="O24" s="114"/>
      <c r="P24" s="114"/>
      <c r="Q24" s="114"/>
      <c r="R24" s="114"/>
      <c r="S24" s="114"/>
      <c r="T24" s="114"/>
      <c r="U24" s="118"/>
      <c r="V24" s="114"/>
      <c r="W24" s="114"/>
      <c r="X24" s="114"/>
      <c r="Y24" s="114"/>
      <c r="Z24" s="114"/>
      <c r="AA24" s="114"/>
      <c r="AB24" s="118"/>
      <c r="AC24" s="114"/>
      <c r="AD24" s="114"/>
      <c r="AE24" s="114"/>
      <c r="AF24" s="114"/>
      <c r="AG24" s="114"/>
      <c r="AH24" s="114"/>
      <c r="AI24" s="118"/>
    </row>
    <row r="25" spans="1:35" s="92" customFormat="1" x14ac:dyDescent="0.2">
      <c r="A25" s="107" t="s">
        <v>182</v>
      </c>
      <c r="B25" s="108" t="s">
        <v>183</v>
      </c>
      <c r="C25" s="115"/>
      <c r="D25" s="116"/>
      <c r="E25" s="116"/>
      <c r="F25" s="117"/>
      <c r="G25" s="118"/>
      <c r="H25" s="113"/>
      <c r="I25" s="114"/>
      <c r="J25" s="114"/>
      <c r="K25" s="114"/>
      <c r="L25" s="114"/>
      <c r="M25" s="114"/>
      <c r="N25" s="114"/>
      <c r="O25" s="114"/>
      <c r="P25" s="114"/>
      <c r="Q25" s="114"/>
      <c r="R25" s="114"/>
      <c r="S25" s="114"/>
      <c r="T25" s="114"/>
      <c r="U25" s="118"/>
      <c r="V25" s="114"/>
      <c r="W25" s="114"/>
      <c r="X25" s="114"/>
      <c r="Y25" s="114"/>
      <c r="Z25" s="114"/>
      <c r="AA25" s="114"/>
      <c r="AB25" s="118"/>
      <c r="AC25" s="114"/>
      <c r="AD25" s="114"/>
      <c r="AE25" s="114"/>
      <c r="AF25" s="114"/>
      <c r="AG25" s="114"/>
      <c r="AH25" s="114"/>
      <c r="AI25" s="118"/>
    </row>
    <row r="26" spans="1:35" s="92" customFormat="1" x14ac:dyDescent="0.2">
      <c r="A26" s="124"/>
      <c r="B26" s="125"/>
      <c r="C26" s="126"/>
      <c r="D26" s="103"/>
      <c r="E26" s="103"/>
      <c r="F26" s="104"/>
      <c r="G26" s="105"/>
      <c r="H26" s="106"/>
      <c r="I26" s="103"/>
      <c r="J26" s="103"/>
      <c r="K26" s="103"/>
      <c r="L26" s="103"/>
      <c r="M26" s="103"/>
      <c r="N26" s="103"/>
      <c r="O26" s="103"/>
      <c r="P26" s="103"/>
      <c r="Q26" s="103"/>
      <c r="R26" s="103"/>
      <c r="S26" s="103"/>
      <c r="T26" s="103"/>
      <c r="U26" s="105"/>
      <c r="V26" s="103"/>
      <c r="W26" s="103"/>
      <c r="X26" s="103"/>
      <c r="Y26" s="103"/>
      <c r="Z26" s="103"/>
      <c r="AA26" s="103"/>
      <c r="AB26" s="105"/>
      <c r="AC26" s="103"/>
      <c r="AD26" s="103"/>
      <c r="AE26" s="103"/>
      <c r="AF26" s="103"/>
      <c r="AG26" s="103"/>
      <c r="AH26" s="103"/>
      <c r="AI26" s="105"/>
    </row>
  </sheetData>
  <mergeCells count="4">
    <mergeCell ref="D1:F1"/>
    <mergeCell ref="H1:T1"/>
    <mergeCell ref="V1:AA1"/>
    <mergeCell ref="AC1:AH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A1:AI28"/>
  <sheetViews>
    <sheetView workbookViewId="0">
      <pane xSplit="3" ySplit="2" topLeftCell="D5" activePane="bottomRight" state="frozen"/>
      <selection pane="topRight" activeCell="D1" sqref="D1"/>
      <selection pane="bottomLeft" activeCell="A3" sqref="A3"/>
      <selection pane="bottomRight" activeCell="B9" sqref="B9"/>
    </sheetView>
  </sheetViews>
  <sheetFormatPr defaultColWidth="10.85546875" defaultRowHeight="15.75" outlineLevelCol="1" x14ac:dyDescent="0.25"/>
  <cols>
    <col min="1" max="1" width="3.42578125" style="127" bestFit="1" customWidth="1"/>
    <col min="2" max="2" width="62.28515625" style="128" customWidth="1"/>
    <col min="3" max="3" width="10.140625" style="129" customWidth="1"/>
    <col min="4" max="6" width="12.28515625" style="129" customWidth="1" outlineLevel="1"/>
    <col min="7" max="7" width="8.28515625" style="129" customWidth="1"/>
    <col min="8" max="8" width="13.28515625" style="129" hidden="1" customWidth="1" outlineLevel="1"/>
    <col min="9" max="20" width="12.28515625" style="129" hidden="1" customWidth="1" outlineLevel="1"/>
    <col min="21" max="21" width="8.42578125" style="129" customWidth="1" collapsed="1"/>
    <col min="22" max="27" width="12.28515625" style="129" hidden="1" customWidth="1" outlineLevel="1"/>
    <col min="28" max="28" width="15.28515625" style="129" customWidth="1" collapsed="1"/>
    <col min="29" max="34" width="12.28515625" style="129" hidden="1" customWidth="1" outlineLevel="1"/>
    <col min="35" max="35" width="17.28515625" style="129" customWidth="1" collapsed="1"/>
    <col min="36" max="16384" width="10.85546875" style="129"/>
  </cols>
  <sheetData>
    <row r="1" spans="1:35" s="92" customFormat="1" ht="45" customHeight="1" x14ac:dyDescent="0.2">
      <c r="A1" s="88"/>
      <c r="B1" s="89"/>
      <c r="C1" s="90" t="s">
        <v>205</v>
      </c>
      <c r="D1" s="383" t="s">
        <v>3</v>
      </c>
      <c r="E1" s="384"/>
      <c r="F1" s="384"/>
      <c r="G1" s="91" t="s">
        <v>130</v>
      </c>
      <c r="H1" s="384" t="s">
        <v>4</v>
      </c>
      <c r="I1" s="384"/>
      <c r="J1" s="384"/>
      <c r="K1" s="384"/>
      <c r="L1" s="384"/>
      <c r="M1" s="384"/>
      <c r="N1" s="384"/>
      <c r="O1" s="384"/>
      <c r="P1" s="384"/>
      <c r="Q1" s="384"/>
      <c r="R1" s="384"/>
      <c r="S1" s="384"/>
      <c r="T1" s="385"/>
      <c r="U1" s="91" t="s">
        <v>131</v>
      </c>
      <c r="V1" s="383" t="s">
        <v>17</v>
      </c>
      <c r="W1" s="384"/>
      <c r="X1" s="384"/>
      <c r="Y1" s="384"/>
      <c r="Z1" s="384"/>
      <c r="AA1" s="385"/>
      <c r="AB1" s="91" t="s">
        <v>132</v>
      </c>
      <c r="AC1" s="386" t="s">
        <v>18</v>
      </c>
      <c r="AD1" s="386"/>
      <c r="AE1" s="386"/>
      <c r="AF1" s="386"/>
      <c r="AG1" s="386"/>
      <c r="AH1" s="386"/>
      <c r="AI1" s="91" t="s">
        <v>133</v>
      </c>
    </row>
    <row r="2" spans="1:35" s="92" customFormat="1" ht="129" customHeight="1" x14ac:dyDescent="0.5">
      <c r="A2" s="93"/>
      <c r="B2" s="94"/>
      <c r="C2" s="95" t="s">
        <v>204</v>
      </c>
      <c r="D2" s="96" t="s">
        <v>32</v>
      </c>
      <c r="E2" s="96" t="s">
        <v>33</v>
      </c>
      <c r="F2" s="97" t="s">
        <v>87</v>
      </c>
      <c r="G2" s="98" t="s">
        <v>135</v>
      </c>
      <c r="H2" s="99" t="s">
        <v>6</v>
      </c>
      <c r="I2" s="96" t="s">
        <v>7</v>
      </c>
      <c r="J2" s="96" t="s">
        <v>8</v>
      </c>
      <c r="K2" s="96" t="s">
        <v>9</v>
      </c>
      <c r="L2" s="96" t="s">
        <v>10</v>
      </c>
      <c r="M2" s="96" t="s">
        <v>11</v>
      </c>
      <c r="N2" s="96" t="s">
        <v>12</v>
      </c>
      <c r="O2" s="96" t="s">
        <v>13</v>
      </c>
      <c r="P2" s="96" t="s">
        <v>14</v>
      </c>
      <c r="Q2" s="96" t="s">
        <v>5</v>
      </c>
      <c r="R2" s="96" t="s">
        <v>15</v>
      </c>
      <c r="S2" s="96" t="s">
        <v>16</v>
      </c>
      <c r="T2" s="96" t="s">
        <v>19</v>
      </c>
      <c r="U2" s="98" t="s">
        <v>136</v>
      </c>
      <c r="V2" s="96" t="s">
        <v>20</v>
      </c>
      <c r="W2" s="96" t="s">
        <v>21</v>
      </c>
      <c r="X2" s="96" t="s">
        <v>22</v>
      </c>
      <c r="Y2" s="96" t="s">
        <v>23</v>
      </c>
      <c r="Z2" s="96" t="s">
        <v>24</v>
      </c>
      <c r="AA2" s="96" t="s">
        <v>25</v>
      </c>
      <c r="AB2" s="98" t="s">
        <v>137</v>
      </c>
      <c r="AC2" s="96" t="s">
        <v>26</v>
      </c>
      <c r="AD2" s="96" t="s">
        <v>27</v>
      </c>
      <c r="AE2" s="96" t="s">
        <v>28</v>
      </c>
      <c r="AF2" s="96" t="s">
        <v>29</v>
      </c>
      <c r="AG2" s="96" t="s">
        <v>30</v>
      </c>
      <c r="AH2" s="96" t="s">
        <v>31</v>
      </c>
      <c r="AI2" s="98" t="s">
        <v>138</v>
      </c>
    </row>
    <row r="3" spans="1:35" s="92" customFormat="1" ht="23.25" x14ac:dyDescent="0.35">
      <c r="A3" s="100"/>
      <c r="B3" s="130" t="s">
        <v>184</v>
      </c>
      <c r="C3" s="102"/>
      <c r="D3" s="103"/>
      <c r="E3" s="103"/>
      <c r="F3" s="104"/>
      <c r="G3" s="105"/>
      <c r="H3" s="106"/>
      <c r="I3" s="103"/>
      <c r="J3" s="103"/>
      <c r="K3" s="103"/>
      <c r="L3" s="103"/>
      <c r="M3" s="103"/>
      <c r="N3" s="103"/>
      <c r="O3" s="103"/>
      <c r="P3" s="103"/>
      <c r="Q3" s="103"/>
      <c r="R3" s="103"/>
      <c r="S3" s="103"/>
      <c r="T3" s="103"/>
      <c r="U3" s="105"/>
      <c r="V3" s="103"/>
      <c r="W3" s="103"/>
      <c r="X3" s="103"/>
      <c r="Y3" s="103"/>
      <c r="Z3" s="103"/>
      <c r="AA3" s="103"/>
      <c r="AB3" s="105"/>
      <c r="AC3" s="103"/>
      <c r="AD3" s="103"/>
      <c r="AE3" s="103"/>
      <c r="AF3" s="103"/>
      <c r="AG3" s="103"/>
      <c r="AH3" s="103"/>
      <c r="AI3" s="105"/>
    </row>
    <row r="4" spans="1:35" s="92" customFormat="1" x14ac:dyDescent="0.2">
      <c r="A4" s="131">
        <v>1</v>
      </c>
      <c r="B4" s="132" t="s">
        <v>155</v>
      </c>
      <c r="C4" s="109"/>
      <c r="D4" s="114"/>
      <c r="E4" s="114"/>
      <c r="F4" s="133"/>
      <c r="G4" s="112"/>
      <c r="H4" s="113"/>
      <c r="I4" s="114"/>
      <c r="J4" s="114"/>
      <c r="K4" s="114"/>
      <c r="L4" s="114"/>
      <c r="M4" s="114"/>
      <c r="N4" s="114"/>
      <c r="O4" s="114"/>
      <c r="P4" s="114"/>
      <c r="Q4" s="114"/>
      <c r="R4" s="114"/>
      <c r="S4" s="114"/>
      <c r="T4" s="114"/>
      <c r="U4" s="112"/>
      <c r="V4" s="114"/>
      <c r="W4" s="114"/>
      <c r="X4" s="114"/>
      <c r="Y4" s="114"/>
      <c r="Z4" s="114"/>
      <c r="AA4" s="114"/>
      <c r="AB4" s="112"/>
      <c r="AC4" s="114"/>
      <c r="AD4" s="114"/>
      <c r="AE4" s="114"/>
      <c r="AF4" s="114"/>
      <c r="AG4" s="114"/>
      <c r="AH4" s="114"/>
      <c r="AI4" s="112"/>
    </row>
    <row r="5" spans="1:35" s="92" customFormat="1" x14ac:dyDescent="0.2">
      <c r="A5" s="131">
        <v>2</v>
      </c>
      <c r="B5" s="134" t="s">
        <v>157</v>
      </c>
      <c r="C5" s="115"/>
      <c r="D5" s="114"/>
      <c r="E5" s="114"/>
      <c r="F5" s="133"/>
      <c r="G5" s="118"/>
      <c r="H5" s="113"/>
      <c r="I5" s="114"/>
      <c r="J5" s="114"/>
      <c r="K5" s="114"/>
      <c r="L5" s="114"/>
      <c r="M5" s="114"/>
      <c r="N5" s="114"/>
      <c r="O5" s="114"/>
      <c r="P5" s="114"/>
      <c r="Q5" s="114"/>
      <c r="R5" s="114"/>
      <c r="S5" s="114"/>
      <c r="T5" s="114"/>
      <c r="U5" s="118"/>
      <c r="V5" s="114"/>
      <c r="W5" s="114"/>
      <c r="X5" s="114"/>
      <c r="Y5" s="114"/>
      <c r="Z5" s="114"/>
      <c r="AA5" s="114"/>
      <c r="AB5" s="118"/>
      <c r="AC5" s="114"/>
      <c r="AD5" s="114"/>
      <c r="AE5" s="114"/>
      <c r="AF5" s="114"/>
      <c r="AG5" s="114"/>
      <c r="AH5" s="114"/>
      <c r="AI5" s="118"/>
    </row>
    <row r="6" spans="1:35" s="92" customFormat="1" x14ac:dyDescent="0.2">
      <c r="A6" s="131">
        <v>3</v>
      </c>
      <c r="B6" s="134" t="s">
        <v>159</v>
      </c>
      <c r="C6" s="115"/>
      <c r="D6" s="114"/>
      <c r="E6" s="114"/>
      <c r="F6" s="133"/>
      <c r="G6" s="118"/>
      <c r="H6" s="113"/>
      <c r="I6" s="114"/>
      <c r="J6" s="114"/>
      <c r="K6" s="114"/>
      <c r="L6" s="114"/>
      <c r="M6" s="114"/>
      <c r="N6" s="114"/>
      <c r="O6" s="114"/>
      <c r="P6" s="114"/>
      <c r="Q6" s="114"/>
      <c r="R6" s="114"/>
      <c r="S6" s="114"/>
      <c r="T6" s="114"/>
      <c r="U6" s="118"/>
      <c r="V6" s="114"/>
      <c r="W6" s="114"/>
      <c r="X6" s="114"/>
      <c r="Y6" s="114"/>
      <c r="Z6" s="114"/>
      <c r="AA6" s="114"/>
      <c r="AB6" s="118"/>
      <c r="AC6" s="114"/>
      <c r="AD6" s="114"/>
      <c r="AE6" s="114"/>
      <c r="AF6" s="114"/>
      <c r="AG6" s="114"/>
      <c r="AH6" s="114"/>
      <c r="AI6" s="118"/>
    </row>
    <row r="7" spans="1:35" s="92" customFormat="1" x14ac:dyDescent="0.2">
      <c r="A7" s="135">
        <v>4</v>
      </c>
      <c r="B7" s="136" t="s">
        <v>161</v>
      </c>
      <c r="C7" s="115"/>
      <c r="D7" s="114"/>
      <c r="E7" s="114"/>
      <c r="F7" s="133"/>
      <c r="G7" s="118"/>
      <c r="H7" s="113"/>
      <c r="I7" s="114"/>
      <c r="J7" s="114"/>
      <c r="K7" s="114"/>
      <c r="L7" s="114"/>
      <c r="M7" s="114"/>
      <c r="N7" s="114"/>
      <c r="O7" s="114"/>
      <c r="P7" s="114"/>
      <c r="Q7" s="114"/>
      <c r="R7" s="114"/>
      <c r="S7" s="114"/>
      <c r="T7" s="114"/>
      <c r="U7" s="118"/>
      <c r="V7" s="114"/>
      <c r="W7" s="114"/>
      <c r="X7" s="114"/>
      <c r="Y7" s="114"/>
      <c r="Z7" s="114"/>
      <c r="AA7" s="114"/>
      <c r="AB7" s="118"/>
      <c r="AC7" s="114"/>
      <c r="AD7" s="114"/>
      <c r="AE7" s="114"/>
      <c r="AF7" s="114"/>
      <c r="AG7" s="114"/>
      <c r="AH7" s="114"/>
      <c r="AI7" s="118"/>
    </row>
    <row r="8" spans="1:35" s="92" customFormat="1" x14ac:dyDescent="0.2">
      <c r="A8" s="135">
        <v>5</v>
      </c>
      <c r="B8" s="134" t="s">
        <v>185</v>
      </c>
      <c r="C8" s="115"/>
      <c r="D8" s="114"/>
      <c r="E8" s="114"/>
      <c r="F8" s="133"/>
      <c r="G8" s="118"/>
      <c r="H8" s="113"/>
      <c r="I8" s="114"/>
      <c r="J8" s="114"/>
      <c r="K8" s="114"/>
      <c r="L8" s="114"/>
      <c r="M8" s="114"/>
      <c r="N8" s="114"/>
      <c r="O8" s="114"/>
      <c r="P8" s="114"/>
      <c r="Q8" s="114"/>
      <c r="R8" s="114"/>
      <c r="S8" s="114"/>
      <c r="T8" s="114"/>
      <c r="U8" s="118"/>
      <c r="V8" s="114"/>
      <c r="W8" s="114"/>
      <c r="X8" s="114"/>
      <c r="Y8" s="114"/>
      <c r="Z8" s="114"/>
      <c r="AA8" s="114"/>
      <c r="AB8" s="118"/>
      <c r="AC8" s="114"/>
      <c r="AD8" s="114"/>
      <c r="AE8" s="114"/>
      <c r="AF8" s="114"/>
      <c r="AG8" s="114"/>
      <c r="AH8" s="114"/>
      <c r="AI8" s="118"/>
    </row>
    <row r="9" spans="1:35" s="92" customFormat="1" x14ac:dyDescent="0.2">
      <c r="A9" s="137">
        <v>6</v>
      </c>
      <c r="B9" s="138" t="s">
        <v>165</v>
      </c>
      <c r="C9" s="115"/>
      <c r="D9" s="114"/>
      <c r="E9" s="114"/>
      <c r="F9" s="133"/>
      <c r="G9" s="118"/>
      <c r="H9" s="113"/>
      <c r="I9" s="114"/>
      <c r="J9" s="114"/>
      <c r="K9" s="114"/>
      <c r="L9" s="114"/>
      <c r="M9" s="114"/>
      <c r="N9" s="114"/>
      <c r="O9" s="114"/>
      <c r="P9" s="114"/>
      <c r="Q9" s="114"/>
      <c r="R9" s="114"/>
      <c r="S9" s="114"/>
      <c r="T9" s="114"/>
      <c r="U9" s="118"/>
      <c r="V9" s="114"/>
      <c r="W9" s="114"/>
      <c r="X9" s="114"/>
      <c r="Y9" s="114"/>
      <c r="Z9" s="114"/>
      <c r="AA9" s="114"/>
      <c r="AB9" s="118"/>
      <c r="AC9" s="114"/>
      <c r="AD9" s="114"/>
      <c r="AE9" s="114"/>
      <c r="AF9" s="114"/>
      <c r="AG9" s="114"/>
      <c r="AH9" s="114"/>
      <c r="AI9" s="118"/>
    </row>
    <row r="10" spans="1:35" s="92" customFormat="1" ht="23.25" x14ac:dyDescent="0.35">
      <c r="A10" s="100"/>
      <c r="B10" s="130" t="s">
        <v>186</v>
      </c>
      <c r="C10" s="102"/>
      <c r="D10" s="103"/>
      <c r="E10" s="103"/>
      <c r="F10" s="104"/>
      <c r="G10" s="105"/>
      <c r="H10" s="106"/>
      <c r="I10" s="103"/>
      <c r="J10" s="103"/>
      <c r="K10" s="103"/>
      <c r="L10" s="103"/>
      <c r="M10" s="103"/>
      <c r="N10" s="103"/>
      <c r="O10" s="103"/>
      <c r="P10" s="103"/>
      <c r="Q10" s="103"/>
      <c r="R10" s="103"/>
      <c r="S10" s="103"/>
      <c r="T10" s="103"/>
      <c r="U10" s="105"/>
      <c r="V10" s="103"/>
      <c r="W10" s="103"/>
      <c r="X10" s="103"/>
      <c r="Y10" s="103"/>
      <c r="Z10" s="103"/>
      <c r="AA10" s="103"/>
      <c r="AB10" s="105"/>
      <c r="AC10" s="103"/>
      <c r="AD10" s="103"/>
      <c r="AE10" s="103"/>
      <c r="AF10" s="103"/>
      <c r="AG10" s="103"/>
      <c r="AH10" s="103"/>
      <c r="AI10" s="105"/>
    </row>
    <row r="11" spans="1:35" s="92" customFormat="1" x14ac:dyDescent="0.2">
      <c r="A11" s="139">
        <v>7</v>
      </c>
      <c r="B11" s="132" t="s">
        <v>187</v>
      </c>
      <c r="C11" s="115"/>
      <c r="D11" s="114"/>
      <c r="E11" s="114"/>
      <c r="F11" s="133"/>
      <c r="G11" s="118"/>
      <c r="H11" s="113"/>
      <c r="I11" s="114"/>
      <c r="J11" s="114"/>
      <c r="K11" s="114"/>
      <c r="L11" s="114"/>
      <c r="M11" s="114"/>
      <c r="N11" s="114"/>
      <c r="O11" s="114"/>
      <c r="P11" s="114"/>
      <c r="Q11" s="114"/>
      <c r="R11" s="114"/>
      <c r="S11" s="114"/>
      <c r="T11" s="114"/>
      <c r="U11" s="118"/>
      <c r="V11" s="114"/>
      <c r="W11" s="114"/>
      <c r="X11" s="114"/>
      <c r="Y11" s="114"/>
      <c r="Z11" s="114"/>
      <c r="AA11" s="114"/>
      <c r="AB11" s="118"/>
      <c r="AC11" s="114"/>
      <c r="AD11" s="114"/>
      <c r="AE11" s="114"/>
      <c r="AF11" s="114"/>
      <c r="AG11" s="114"/>
      <c r="AH11" s="114"/>
      <c r="AI11" s="118"/>
    </row>
    <row r="12" spans="1:35" s="92" customFormat="1" x14ac:dyDescent="0.2">
      <c r="A12" s="135">
        <v>8</v>
      </c>
      <c r="B12" s="134" t="s">
        <v>188</v>
      </c>
      <c r="C12" s="115"/>
      <c r="D12" s="114"/>
      <c r="E12" s="114"/>
      <c r="F12" s="133"/>
      <c r="G12" s="118"/>
      <c r="H12" s="113"/>
      <c r="I12" s="114"/>
      <c r="J12" s="114"/>
      <c r="K12" s="114"/>
      <c r="L12" s="114"/>
      <c r="M12" s="114"/>
      <c r="N12" s="114"/>
      <c r="O12" s="114"/>
      <c r="P12" s="114"/>
      <c r="Q12" s="114"/>
      <c r="R12" s="114"/>
      <c r="S12" s="114"/>
      <c r="T12" s="114"/>
      <c r="U12" s="118"/>
      <c r="V12" s="114"/>
      <c r="W12" s="114"/>
      <c r="X12" s="114"/>
      <c r="Y12" s="114"/>
      <c r="Z12" s="114"/>
      <c r="AA12" s="114"/>
      <c r="AB12" s="118"/>
      <c r="AC12" s="114"/>
      <c r="AD12" s="114"/>
      <c r="AE12" s="114"/>
      <c r="AF12" s="114"/>
      <c r="AG12" s="114"/>
      <c r="AH12" s="114"/>
      <c r="AI12" s="118"/>
    </row>
    <row r="13" spans="1:35" s="92" customFormat="1" x14ac:dyDescent="0.2">
      <c r="A13" s="135">
        <v>9</v>
      </c>
      <c r="B13" s="134" t="s">
        <v>189</v>
      </c>
      <c r="C13" s="115"/>
      <c r="D13" s="114"/>
      <c r="E13" s="114"/>
      <c r="F13" s="133"/>
      <c r="G13" s="118"/>
      <c r="H13" s="113"/>
      <c r="I13" s="114"/>
      <c r="J13" s="114"/>
      <c r="K13" s="114"/>
      <c r="L13" s="114"/>
      <c r="M13" s="114"/>
      <c r="N13" s="114"/>
      <c r="O13" s="114"/>
      <c r="P13" s="114"/>
      <c r="Q13" s="114"/>
      <c r="R13" s="114"/>
      <c r="S13" s="114"/>
      <c r="T13" s="114"/>
      <c r="U13" s="118"/>
      <c r="V13" s="114"/>
      <c r="W13" s="114"/>
      <c r="X13" s="114"/>
      <c r="Y13" s="114"/>
      <c r="Z13" s="114"/>
      <c r="AA13" s="114"/>
      <c r="AB13" s="118"/>
      <c r="AC13" s="114"/>
      <c r="AD13" s="114"/>
      <c r="AE13" s="114"/>
      <c r="AF13" s="114"/>
      <c r="AG13" s="114"/>
      <c r="AH13" s="114"/>
      <c r="AI13" s="118"/>
    </row>
    <row r="14" spans="1:35" s="92" customFormat="1" x14ac:dyDescent="0.2">
      <c r="A14" s="135">
        <v>10</v>
      </c>
      <c r="B14" s="134" t="s">
        <v>190</v>
      </c>
      <c r="C14" s="115"/>
      <c r="D14" s="114"/>
      <c r="E14" s="114"/>
      <c r="F14" s="133"/>
      <c r="G14" s="118"/>
      <c r="H14" s="113"/>
      <c r="I14" s="114"/>
      <c r="J14" s="114"/>
      <c r="K14" s="114"/>
      <c r="L14" s="114"/>
      <c r="M14" s="114"/>
      <c r="N14" s="114"/>
      <c r="O14" s="114"/>
      <c r="P14" s="114"/>
      <c r="Q14" s="114"/>
      <c r="R14" s="114"/>
      <c r="S14" s="114"/>
      <c r="T14" s="114"/>
      <c r="U14" s="118"/>
      <c r="V14" s="114"/>
      <c r="W14" s="114"/>
      <c r="X14" s="114"/>
      <c r="Y14" s="114"/>
      <c r="Z14" s="114"/>
      <c r="AA14" s="114"/>
      <c r="AB14" s="118"/>
      <c r="AC14" s="114"/>
      <c r="AD14" s="114"/>
      <c r="AE14" s="114"/>
      <c r="AF14" s="114"/>
      <c r="AG14" s="114"/>
      <c r="AH14" s="114"/>
      <c r="AI14" s="118"/>
    </row>
    <row r="15" spans="1:35" s="92" customFormat="1" x14ac:dyDescent="0.2">
      <c r="A15" s="135">
        <v>11</v>
      </c>
      <c r="B15" s="134" t="s">
        <v>191</v>
      </c>
      <c r="C15" s="115"/>
      <c r="D15" s="114"/>
      <c r="E15" s="114"/>
      <c r="F15" s="133"/>
      <c r="G15" s="118"/>
      <c r="H15" s="113"/>
      <c r="I15" s="114"/>
      <c r="J15" s="114"/>
      <c r="K15" s="114"/>
      <c r="L15" s="114"/>
      <c r="M15" s="114"/>
      <c r="N15" s="114"/>
      <c r="O15" s="114"/>
      <c r="P15" s="114"/>
      <c r="Q15" s="114"/>
      <c r="R15" s="114"/>
      <c r="S15" s="114"/>
      <c r="T15" s="114"/>
      <c r="U15" s="118"/>
      <c r="V15" s="114"/>
      <c r="W15" s="114"/>
      <c r="X15" s="114"/>
      <c r="Y15" s="114"/>
      <c r="Z15" s="114"/>
      <c r="AA15" s="114"/>
      <c r="AB15" s="118"/>
      <c r="AC15" s="114"/>
      <c r="AD15" s="114"/>
      <c r="AE15" s="114"/>
      <c r="AF15" s="114"/>
      <c r="AG15" s="114"/>
      <c r="AH15" s="114"/>
      <c r="AI15" s="118"/>
    </row>
    <row r="16" spans="1:35" s="92" customFormat="1" x14ac:dyDescent="0.2">
      <c r="A16" s="135">
        <v>12</v>
      </c>
      <c r="B16" s="134" t="s">
        <v>192</v>
      </c>
      <c r="C16" s="115"/>
      <c r="D16" s="114"/>
      <c r="E16" s="114"/>
      <c r="F16" s="133"/>
      <c r="G16" s="118"/>
      <c r="H16" s="113"/>
      <c r="I16" s="114"/>
      <c r="J16" s="114"/>
      <c r="K16" s="114"/>
      <c r="L16" s="114"/>
      <c r="M16" s="114"/>
      <c r="N16" s="114"/>
      <c r="O16" s="114"/>
      <c r="P16" s="114"/>
      <c r="Q16" s="114"/>
      <c r="R16" s="114"/>
      <c r="S16" s="114"/>
      <c r="T16" s="114"/>
      <c r="U16" s="118"/>
      <c r="V16" s="114"/>
      <c r="W16" s="114"/>
      <c r="X16" s="114"/>
      <c r="Y16" s="114"/>
      <c r="Z16" s="114"/>
      <c r="AA16" s="114"/>
      <c r="AB16" s="118"/>
      <c r="AC16" s="114"/>
      <c r="AD16" s="114"/>
      <c r="AE16" s="114"/>
      <c r="AF16" s="114"/>
      <c r="AG16" s="114"/>
      <c r="AH16" s="114"/>
      <c r="AI16" s="118"/>
    </row>
    <row r="17" spans="1:35" s="92" customFormat="1" x14ac:dyDescent="0.2">
      <c r="A17" s="135">
        <v>13</v>
      </c>
      <c r="B17" s="140" t="s">
        <v>193</v>
      </c>
      <c r="C17" s="115"/>
      <c r="D17" s="114"/>
      <c r="E17" s="114"/>
      <c r="F17" s="133"/>
      <c r="G17" s="118"/>
      <c r="H17" s="113"/>
      <c r="I17" s="114"/>
      <c r="J17" s="114"/>
      <c r="K17" s="114"/>
      <c r="L17" s="114"/>
      <c r="M17" s="114"/>
      <c r="N17" s="114"/>
      <c r="O17" s="114"/>
      <c r="P17" s="114"/>
      <c r="Q17" s="114"/>
      <c r="R17" s="114"/>
      <c r="S17" s="114"/>
      <c r="T17" s="114"/>
      <c r="U17" s="118"/>
      <c r="V17" s="114"/>
      <c r="W17" s="114"/>
      <c r="X17" s="114"/>
      <c r="Y17" s="114"/>
      <c r="Z17" s="114"/>
      <c r="AA17" s="114"/>
      <c r="AB17" s="118"/>
      <c r="AC17" s="114"/>
      <c r="AD17" s="114"/>
      <c r="AE17" s="114"/>
      <c r="AF17" s="114"/>
      <c r="AG17" s="114"/>
      <c r="AH17" s="114"/>
      <c r="AI17" s="118"/>
    </row>
    <row r="18" spans="1:35" s="92" customFormat="1" ht="23.25" x14ac:dyDescent="0.35">
      <c r="A18" s="100"/>
      <c r="B18" s="130" t="s">
        <v>194</v>
      </c>
      <c r="C18" s="102"/>
      <c r="D18" s="103"/>
      <c r="E18" s="103"/>
      <c r="F18" s="104"/>
      <c r="G18" s="105"/>
      <c r="H18" s="106"/>
      <c r="I18" s="103"/>
      <c r="J18" s="103"/>
      <c r="K18" s="103"/>
      <c r="L18" s="103"/>
      <c r="M18" s="103"/>
      <c r="N18" s="103"/>
      <c r="O18" s="103"/>
      <c r="P18" s="103"/>
      <c r="Q18" s="103"/>
      <c r="R18" s="103"/>
      <c r="S18" s="103"/>
      <c r="T18" s="103"/>
      <c r="U18" s="105"/>
      <c r="V18" s="103"/>
      <c r="W18" s="103"/>
      <c r="X18" s="103"/>
      <c r="Y18" s="103"/>
      <c r="Z18" s="103"/>
      <c r="AA18" s="103"/>
      <c r="AB18" s="105"/>
      <c r="AC18" s="103"/>
      <c r="AD18" s="103"/>
      <c r="AE18" s="103"/>
      <c r="AF18" s="103"/>
      <c r="AG18" s="103"/>
      <c r="AH18" s="103"/>
      <c r="AI18" s="105"/>
    </row>
    <row r="19" spans="1:35" s="92" customFormat="1" x14ac:dyDescent="0.2">
      <c r="A19" s="135">
        <v>14</v>
      </c>
      <c r="B19" s="134" t="s">
        <v>195</v>
      </c>
      <c r="C19" s="115"/>
      <c r="D19" s="114"/>
      <c r="E19" s="114"/>
      <c r="F19" s="133"/>
      <c r="G19" s="118"/>
      <c r="H19" s="113"/>
      <c r="I19" s="114"/>
      <c r="J19" s="114"/>
      <c r="K19" s="114"/>
      <c r="L19" s="114"/>
      <c r="M19" s="114"/>
      <c r="N19" s="114"/>
      <c r="O19" s="114"/>
      <c r="P19" s="114"/>
      <c r="Q19" s="114"/>
      <c r="R19" s="114"/>
      <c r="S19" s="114"/>
      <c r="T19" s="114"/>
      <c r="U19" s="118"/>
      <c r="V19" s="114"/>
      <c r="W19" s="114"/>
      <c r="X19" s="114"/>
      <c r="Y19" s="114"/>
      <c r="Z19" s="114"/>
      <c r="AA19" s="114"/>
      <c r="AB19" s="118"/>
      <c r="AC19" s="114"/>
      <c r="AD19" s="114"/>
      <c r="AE19" s="114"/>
      <c r="AF19" s="114"/>
      <c r="AG19" s="114"/>
      <c r="AH19" s="114"/>
      <c r="AI19" s="118"/>
    </row>
    <row r="20" spans="1:35" s="92" customFormat="1" x14ac:dyDescent="0.2">
      <c r="A20" s="135">
        <v>15</v>
      </c>
      <c r="B20" s="134" t="s">
        <v>196</v>
      </c>
      <c r="C20" s="115"/>
      <c r="D20" s="114"/>
      <c r="E20" s="114"/>
      <c r="F20" s="133"/>
      <c r="G20" s="118"/>
      <c r="H20" s="113"/>
      <c r="I20" s="114"/>
      <c r="J20" s="114"/>
      <c r="K20" s="114"/>
      <c r="L20" s="114"/>
      <c r="M20" s="114"/>
      <c r="N20" s="114"/>
      <c r="O20" s="114"/>
      <c r="P20" s="114"/>
      <c r="Q20" s="114"/>
      <c r="R20" s="114"/>
      <c r="S20" s="114"/>
      <c r="T20" s="114"/>
      <c r="U20" s="118"/>
      <c r="V20" s="114"/>
      <c r="W20" s="114"/>
      <c r="X20" s="114"/>
      <c r="Y20" s="114"/>
      <c r="Z20" s="114"/>
      <c r="AA20" s="114"/>
      <c r="AB20" s="118"/>
      <c r="AC20" s="114"/>
      <c r="AD20" s="114"/>
      <c r="AE20" s="114"/>
      <c r="AF20" s="114"/>
      <c r="AG20" s="114"/>
      <c r="AH20" s="114"/>
      <c r="AI20" s="118"/>
    </row>
    <row r="21" spans="1:35" s="92" customFormat="1" x14ac:dyDescent="0.2">
      <c r="A21" s="135">
        <v>16</v>
      </c>
      <c r="B21" s="134" t="s">
        <v>197</v>
      </c>
      <c r="C21" s="115"/>
      <c r="D21" s="114"/>
      <c r="E21" s="114"/>
      <c r="F21" s="133"/>
      <c r="G21" s="118"/>
      <c r="H21" s="113"/>
      <c r="I21" s="114"/>
      <c r="J21" s="114"/>
      <c r="K21" s="114"/>
      <c r="L21" s="114"/>
      <c r="M21" s="114"/>
      <c r="N21" s="114"/>
      <c r="O21" s="114"/>
      <c r="P21" s="114"/>
      <c r="Q21" s="114"/>
      <c r="R21" s="114"/>
      <c r="S21" s="114"/>
      <c r="T21" s="114"/>
      <c r="U21" s="118"/>
      <c r="V21" s="114"/>
      <c r="W21" s="114"/>
      <c r="X21" s="114"/>
      <c r="Y21" s="114"/>
      <c r="Z21" s="114"/>
      <c r="AA21" s="114"/>
      <c r="AB21" s="118"/>
      <c r="AC21" s="114"/>
      <c r="AD21" s="114"/>
      <c r="AE21" s="114"/>
      <c r="AF21" s="114"/>
      <c r="AG21" s="114"/>
      <c r="AH21" s="114"/>
      <c r="AI21" s="118"/>
    </row>
    <row r="22" spans="1:35" s="92" customFormat="1" x14ac:dyDescent="0.2">
      <c r="A22" s="135">
        <v>17</v>
      </c>
      <c r="B22" s="141" t="s">
        <v>198</v>
      </c>
      <c r="C22" s="121"/>
      <c r="D22" s="114"/>
      <c r="E22" s="114"/>
      <c r="F22" s="133"/>
      <c r="G22" s="122"/>
      <c r="H22" s="113"/>
      <c r="I22" s="114"/>
      <c r="J22" s="114"/>
      <c r="K22" s="114"/>
      <c r="L22" s="114"/>
      <c r="M22" s="114"/>
      <c r="N22" s="114"/>
      <c r="O22" s="114"/>
      <c r="P22" s="114"/>
      <c r="Q22" s="114"/>
      <c r="R22" s="114"/>
      <c r="S22" s="114"/>
      <c r="T22" s="114"/>
      <c r="U22" s="122"/>
      <c r="V22" s="114"/>
      <c r="W22" s="114"/>
      <c r="X22" s="114"/>
      <c r="Y22" s="114"/>
      <c r="Z22" s="114"/>
      <c r="AA22" s="114"/>
      <c r="AB22" s="122"/>
      <c r="AC22" s="114"/>
      <c r="AD22" s="114"/>
      <c r="AE22" s="114"/>
      <c r="AF22" s="114"/>
      <c r="AG22" s="114"/>
      <c r="AH22" s="114"/>
      <c r="AI22" s="122"/>
    </row>
    <row r="23" spans="1:35" s="92" customFormat="1" x14ac:dyDescent="0.2">
      <c r="A23" s="135">
        <v>18</v>
      </c>
      <c r="B23" s="134" t="s">
        <v>199</v>
      </c>
      <c r="C23" s="115"/>
      <c r="D23" s="114"/>
      <c r="E23" s="114"/>
      <c r="F23" s="133"/>
      <c r="G23" s="118"/>
      <c r="H23" s="113"/>
      <c r="I23" s="114"/>
      <c r="J23" s="114"/>
      <c r="K23" s="114"/>
      <c r="L23" s="114"/>
      <c r="M23" s="114"/>
      <c r="N23" s="114"/>
      <c r="O23" s="114"/>
      <c r="P23" s="114"/>
      <c r="Q23" s="114"/>
      <c r="R23" s="114"/>
      <c r="S23" s="114"/>
      <c r="T23" s="114"/>
      <c r="U23" s="118"/>
      <c r="V23" s="114"/>
      <c r="W23" s="114"/>
      <c r="X23" s="114"/>
      <c r="Y23" s="114"/>
      <c r="Z23" s="114"/>
      <c r="AA23" s="114"/>
      <c r="AB23" s="118"/>
      <c r="AC23" s="114"/>
      <c r="AD23" s="114"/>
      <c r="AE23" s="114"/>
      <c r="AF23" s="114"/>
      <c r="AG23" s="114"/>
      <c r="AH23" s="114"/>
      <c r="AI23" s="118"/>
    </row>
    <row r="24" spans="1:35" s="92" customFormat="1" x14ac:dyDescent="0.2">
      <c r="A24" s="135">
        <v>19</v>
      </c>
      <c r="B24" s="134" t="s">
        <v>200</v>
      </c>
      <c r="C24" s="115"/>
      <c r="D24" s="114"/>
      <c r="E24" s="114"/>
      <c r="F24" s="133"/>
      <c r="G24" s="118"/>
      <c r="H24" s="113"/>
      <c r="I24" s="114"/>
      <c r="J24" s="114"/>
      <c r="K24" s="114"/>
      <c r="L24" s="114"/>
      <c r="M24" s="114"/>
      <c r="N24" s="114"/>
      <c r="O24" s="114"/>
      <c r="P24" s="114"/>
      <c r="Q24" s="114"/>
      <c r="R24" s="114"/>
      <c r="S24" s="114"/>
      <c r="T24" s="114"/>
      <c r="U24" s="118"/>
      <c r="V24" s="114"/>
      <c r="W24" s="114"/>
      <c r="X24" s="114"/>
      <c r="Y24" s="114"/>
      <c r="Z24" s="114"/>
      <c r="AA24" s="114"/>
      <c r="AB24" s="118"/>
      <c r="AC24" s="114"/>
      <c r="AD24" s="114"/>
      <c r="AE24" s="114"/>
      <c r="AF24" s="114"/>
      <c r="AG24" s="114"/>
      <c r="AH24" s="114"/>
      <c r="AI24" s="118"/>
    </row>
    <row r="25" spans="1:35" s="92" customFormat="1" ht="23.25" x14ac:dyDescent="0.35">
      <c r="A25" s="100"/>
      <c r="B25" s="130" t="s">
        <v>201</v>
      </c>
      <c r="C25" s="102"/>
      <c r="D25" s="103"/>
      <c r="E25" s="103"/>
      <c r="F25" s="104"/>
      <c r="G25" s="105"/>
      <c r="H25" s="106"/>
      <c r="I25" s="103"/>
      <c r="J25" s="103"/>
      <c r="K25" s="103"/>
      <c r="L25" s="103"/>
      <c r="M25" s="103"/>
      <c r="N25" s="103"/>
      <c r="O25" s="103"/>
      <c r="P25" s="103"/>
      <c r="Q25" s="103"/>
      <c r="R25" s="103"/>
      <c r="S25" s="103"/>
      <c r="T25" s="103"/>
      <c r="U25" s="105"/>
      <c r="V25" s="103"/>
      <c r="W25" s="103"/>
      <c r="X25" s="103"/>
      <c r="Y25" s="103"/>
      <c r="Z25" s="103"/>
      <c r="AA25" s="103"/>
      <c r="AB25" s="105"/>
      <c r="AC25" s="103"/>
      <c r="AD25" s="103"/>
      <c r="AE25" s="103"/>
      <c r="AF25" s="103"/>
      <c r="AG25" s="103"/>
      <c r="AH25" s="103"/>
      <c r="AI25" s="105"/>
    </row>
    <row r="26" spans="1:35" s="92" customFormat="1" x14ac:dyDescent="0.2">
      <c r="A26" s="135">
        <v>20</v>
      </c>
      <c r="B26" s="134" t="s">
        <v>202</v>
      </c>
      <c r="C26" s="115"/>
      <c r="D26" s="114"/>
      <c r="E26" s="114"/>
      <c r="F26" s="133"/>
      <c r="G26" s="118"/>
      <c r="H26" s="113"/>
      <c r="I26" s="114"/>
      <c r="J26" s="114"/>
      <c r="K26" s="114"/>
      <c r="L26" s="114"/>
      <c r="M26" s="114"/>
      <c r="N26" s="114"/>
      <c r="O26" s="114"/>
      <c r="P26" s="114"/>
      <c r="Q26" s="114"/>
      <c r="R26" s="114"/>
      <c r="S26" s="114"/>
      <c r="T26" s="114"/>
      <c r="U26" s="118"/>
      <c r="V26" s="114"/>
      <c r="W26" s="114"/>
      <c r="X26" s="114"/>
      <c r="Y26" s="114"/>
      <c r="Z26" s="114"/>
      <c r="AA26" s="114"/>
      <c r="AB26" s="118"/>
      <c r="AC26" s="114"/>
      <c r="AD26" s="114"/>
      <c r="AE26" s="114"/>
      <c r="AF26" s="114"/>
      <c r="AG26" s="114"/>
      <c r="AH26" s="114"/>
      <c r="AI26" s="118"/>
    </row>
    <row r="27" spans="1:35" s="92" customFormat="1" x14ac:dyDescent="0.2">
      <c r="A27" s="135">
        <v>21</v>
      </c>
      <c r="B27" s="134" t="s">
        <v>203</v>
      </c>
      <c r="C27" s="115"/>
      <c r="D27" s="114"/>
      <c r="E27" s="114"/>
      <c r="F27" s="133"/>
      <c r="G27" s="118"/>
      <c r="H27" s="113"/>
      <c r="I27" s="114"/>
      <c r="J27" s="114"/>
      <c r="K27" s="114"/>
      <c r="L27" s="114"/>
      <c r="M27" s="114"/>
      <c r="N27" s="114"/>
      <c r="O27" s="114"/>
      <c r="P27" s="114"/>
      <c r="Q27" s="114"/>
      <c r="R27" s="114"/>
      <c r="S27" s="114"/>
      <c r="T27" s="114"/>
      <c r="U27" s="118"/>
      <c r="V27" s="114"/>
      <c r="W27" s="114"/>
      <c r="X27" s="114"/>
      <c r="Y27" s="114"/>
      <c r="Z27" s="114"/>
      <c r="AA27" s="114"/>
      <c r="AB27" s="118"/>
      <c r="AC27" s="114"/>
      <c r="AD27" s="114"/>
      <c r="AE27" s="114"/>
      <c r="AF27" s="114"/>
      <c r="AG27" s="114"/>
      <c r="AH27" s="114"/>
      <c r="AI27" s="118"/>
    </row>
    <row r="28" spans="1:35" s="92" customFormat="1" x14ac:dyDescent="0.2">
      <c r="A28" s="124"/>
      <c r="B28" s="125"/>
      <c r="C28" s="126"/>
      <c r="D28" s="103"/>
      <c r="E28" s="103"/>
      <c r="F28" s="104"/>
      <c r="G28" s="105"/>
      <c r="H28" s="106"/>
      <c r="I28" s="103"/>
      <c r="J28" s="103"/>
      <c r="K28" s="103"/>
      <c r="L28" s="103"/>
      <c r="M28" s="103"/>
      <c r="N28" s="103"/>
      <c r="O28" s="103"/>
      <c r="P28" s="103"/>
      <c r="Q28" s="103"/>
      <c r="R28" s="103"/>
      <c r="S28" s="103"/>
      <c r="T28" s="103"/>
      <c r="U28" s="105"/>
      <c r="V28" s="103"/>
      <c r="W28" s="103"/>
      <c r="X28" s="103"/>
      <c r="Y28" s="103"/>
      <c r="Z28" s="103"/>
      <c r="AA28" s="103"/>
      <c r="AB28" s="105"/>
      <c r="AC28" s="103"/>
      <c r="AD28" s="103"/>
      <c r="AE28" s="103"/>
      <c r="AF28" s="103"/>
      <c r="AG28" s="103"/>
      <c r="AH28" s="103"/>
      <c r="AI28" s="105"/>
    </row>
  </sheetData>
  <mergeCells count="4">
    <mergeCell ref="D1:F1"/>
    <mergeCell ref="H1:T1"/>
    <mergeCell ref="V1:AA1"/>
    <mergeCell ref="AC1:AH1"/>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zoomScale="85" zoomScaleNormal="85" workbookViewId="0">
      <selection activeCell="A6" sqref="A6"/>
    </sheetView>
  </sheetViews>
  <sheetFormatPr defaultColWidth="11.42578125" defaultRowHeight="12.75" x14ac:dyDescent="0.2"/>
  <cols>
    <col min="1" max="1" width="66.7109375" customWidth="1"/>
    <col min="2" max="2" width="3" bestFit="1" customWidth="1"/>
    <col min="3" max="3" width="2.140625" customWidth="1"/>
    <col min="4" max="4" width="56.7109375" customWidth="1"/>
    <col min="5" max="5" width="2.28515625" bestFit="1" customWidth="1"/>
    <col min="6" max="6" width="2.140625" customWidth="1"/>
    <col min="7" max="7" width="56.7109375" customWidth="1"/>
    <col min="8" max="8" width="2.28515625" bestFit="1" customWidth="1"/>
  </cols>
  <sheetData>
    <row r="1" spans="1:8" ht="15" thickBot="1" x14ac:dyDescent="0.25">
      <c r="A1" s="81" t="str">
        <f>'Aree di rischio '!A82</f>
        <v>C.2.6.1 Gestione mediazione e conciliazioni</v>
      </c>
      <c r="B1" s="63"/>
      <c r="C1" s="63"/>
      <c r="D1" s="63"/>
      <c r="E1" s="63"/>
      <c r="F1" s="63"/>
      <c r="G1" s="63"/>
      <c r="H1" s="63"/>
    </row>
    <row r="2" spans="1:8" x14ac:dyDescent="0.2">
      <c r="A2" s="366" t="s">
        <v>387</v>
      </c>
      <c r="B2" s="367"/>
      <c r="C2" s="64"/>
      <c r="D2" s="368" t="s">
        <v>385</v>
      </c>
      <c r="E2" s="367"/>
      <c r="F2" s="64"/>
      <c r="G2" s="368" t="s">
        <v>386</v>
      </c>
      <c r="H2" s="369"/>
    </row>
    <row r="3" spans="1:8" ht="13.5" thickBot="1" x14ac:dyDescent="0.25">
      <c r="A3" s="376"/>
      <c r="B3" s="377"/>
      <c r="C3" s="65"/>
      <c r="D3" s="377"/>
      <c r="E3" s="377"/>
      <c r="F3" s="65"/>
      <c r="G3" s="377"/>
      <c r="H3" s="378"/>
    </row>
    <row r="4" spans="1:8" x14ac:dyDescent="0.2">
      <c r="A4" s="59" t="s">
        <v>34</v>
      </c>
      <c r="B4" s="66"/>
      <c r="C4" s="67"/>
      <c r="D4" s="60" t="s">
        <v>42</v>
      </c>
      <c r="E4" s="66"/>
      <c r="F4" s="67"/>
      <c r="G4" s="60"/>
      <c r="H4" s="68"/>
    </row>
    <row r="5" spans="1:8" ht="102" x14ac:dyDescent="0.2">
      <c r="A5" s="15" t="s">
        <v>41</v>
      </c>
      <c r="B5" s="66"/>
      <c r="C5" s="67"/>
      <c r="D5" s="69" t="s">
        <v>43</v>
      </c>
      <c r="E5" s="66"/>
      <c r="F5" s="67"/>
      <c r="G5" s="16" t="s">
        <v>79</v>
      </c>
      <c r="H5" s="68"/>
    </row>
    <row r="6" spans="1:8" x14ac:dyDescent="0.2">
      <c r="A6" s="70" t="s">
        <v>35</v>
      </c>
      <c r="B6" s="71"/>
      <c r="C6" s="67"/>
      <c r="D6" s="71" t="s">
        <v>44</v>
      </c>
      <c r="E6" s="71"/>
      <c r="F6" s="67"/>
      <c r="G6" s="71" t="s">
        <v>83</v>
      </c>
      <c r="H6" s="72">
        <v>1</v>
      </c>
    </row>
    <row r="7" spans="1:8" x14ac:dyDescent="0.2">
      <c r="A7" s="70" t="s">
        <v>360</v>
      </c>
      <c r="B7" s="71">
        <v>2</v>
      </c>
      <c r="C7" s="67"/>
      <c r="D7" s="71" t="s">
        <v>45</v>
      </c>
      <c r="E7" s="71"/>
      <c r="F7" s="67"/>
      <c r="G7" s="71" t="s">
        <v>82</v>
      </c>
      <c r="H7" s="72"/>
    </row>
    <row r="8" spans="1:8" x14ac:dyDescent="0.2">
      <c r="A8" s="70" t="s">
        <v>359</v>
      </c>
      <c r="B8" s="71"/>
      <c r="C8" s="67"/>
      <c r="D8" s="71" t="s">
        <v>46</v>
      </c>
      <c r="E8" s="71"/>
      <c r="F8" s="67"/>
      <c r="G8" s="71" t="s">
        <v>81</v>
      </c>
      <c r="H8" s="72"/>
    </row>
    <row r="9" spans="1:8" ht="25.5" x14ac:dyDescent="0.2">
      <c r="A9" s="70" t="s">
        <v>39</v>
      </c>
      <c r="B9" s="71"/>
      <c r="C9" s="67"/>
      <c r="D9" s="71" t="s">
        <v>47</v>
      </c>
      <c r="E9" s="71"/>
      <c r="F9" s="67"/>
      <c r="G9" s="71" t="s">
        <v>113</v>
      </c>
      <c r="H9" s="72"/>
    </row>
    <row r="10" spans="1:8" x14ac:dyDescent="0.2">
      <c r="A10" s="70" t="s">
        <v>38</v>
      </c>
      <c r="B10" s="71"/>
      <c r="C10" s="67"/>
      <c r="D10" s="71" t="s">
        <v>48</v>
      </c>
      <c r="E10" s="71">
        <v>5</v>
      </c>
      <c r="F10" s="67"/>
      <c r="G10" s="71" t="s">
        <v>80</v>
      </c>
      <c r="H10" s="72"/>
    </row>
    <row r="11" spans="1:8" x14ac:dyDescent="0.2">
      <c r="A11" s="73"/>
      <c r="B11" s="74"/>
      <c r="C11" s="74"/>
      <c r="D11" s="74"/>
      <c r="E11" s="74"/>
      <c r="F11" s="74"/>
      <c r="G11" s="74"/>
      <c r="H11" s="75"/>
    </row>
    <row r="12" spans="1:8" x14ac:dyDescent="0.2">
      <c r="A12" s="59" t="s">
        <v>49</v>
      </c>
      <c r="B12" s="66"/>
      <c r="C12" s="74"/>
      <c r="D12" s="60" t="s">
        <v>50</v>
      </c>
      <c r="E12" s="66"/>
      <c r="F12" s="74"/>
      <c r="G12" s="370"/>
      <c r="H12" s="371"/>
    </row>
    <row r="13" spans="1:8" ht="76.5" x14ac:dyDescent="0.2">
      <c r="A13" s="17" t="s">
        <v>51</v>
      </c>
      <c r="B13" s="66"/>
      <c r="C13" s="74"/>
      <c r="D13" s="16" t="s">
        <v>84</v>
      </c>
      <c r="E13" s="66"/>
      <c r="F13" s="74"/>
      <c r="G13" s="370"/>
      <c r="H13" s="371"/>
    </row>
    <row r="14" spans="1:8" x14ac:dyDescent="0.2">
      <c r="A14" s="76" t="s">
        <v>52</v>
      </c>
      <c r="B14" s="71"/>
      <c r="C14" s="74"/>
      <c r="D14" s="71" t="s">
        <v>54</v>
      </c>
      <c r="E14" s="71">
        <v>1</v>
      </c>
      <c r="F14" s="74"/>
      <c r="G14" s="370"/>
      <c r="H14" s="371"/>
    </row>
    <row r="15" spans="1:8" x14ac:dyDescent="0.2">
      <c r="A15" s="76" t="s">
        <v>53</v>
      </c>
      <c r="B15" s="71">
        <v>5</v>
      </c>
      <c r="C15" s="74"/>
      <c r="D15" s="71" t="s">
        <v>55</v>
      </c>
      <c r="E15" s="71"/>
      <c r="F15" s="74"/>
      <c r="G15" s="370"/>
      <c r="H15" s="371"/>
    </row>
    <row r="16" spans="1:8" x14ac:dyDescent="0.2">
      <c r="A16" s="73"/>
      <c r="B16" s="74"/>
      <c r="C16" s="74"/>
      <c r="D16" s="74"/>
      <c r="E16" s="74"/>
      <c r="F16" s="74"/>
      <c r="G16" s="370"/>
      <c r="H16" s="371"/>
    </row>
    <row r="17" spans="1:8" x14ac:dyDescent="0.2">
      <c r="A17" s="59" t="s">
        <v>56</v>
      </c>
      <c r="B17" s="66"/>
      <c r="C17" s="74"/>
      <c r="D17" s="60" t="s">
        <v>57</v>
      </c>
      <c r="E17" s="66"/>
      <c r="F17" s="74"/>
      <c r="G17" s="370"/>
      <c r="H17" s="371"/>
    </row>
    <row r="18" spans="1:8" ht="38.25" x14ac:dyDescent="0.2">
      <c r="A18" s="17" t="s">
        <v>58</v>
      </c>
      <c r="B18" s="66"/>
      <c r="C18" s="74"/>
      <c r="D18" s="16" t="s">
        <v>59</v>
      </c>
      <c r="E18" s="66"/>
      <c r="F18" s="74"/>
      <c r="G18" s="370"/>
      <c r="H18" s="371"/>
    </row>
    <row r="19" spans="1:8" x14ac:dyDescent="0.2">
      <c r="A19" s="76" t="s">
        <v>60</v>
      </c>
      <c r="B19" s="71">
        <v>1</v>
      </c>
      <c r="C19" s="74"/>
      <c r="D19" s="71" t="s">
        <v>54</v>
      </c>
      <c r="E19" s="71">
        <v>0</v>
      </c>
      <c r="F19" s="74"/>
      <c r="G19" s="370"/>
      <c r="H19" s="371"/>
    </row>
    <row r="20" spans="1:8" x14ac:dyDescent="0.2">
      <c r="A20" s="76" t="s">
        <v>110</v>
      </c>
      <c r="B20" s="71"/>
      <c r="C20" s="74"/>
      <c r="D20" s="71" t="s">
        <v>61</v>
      </c>
      <c r="E20" s="71"/>
      <c r="F20" s="74"/>
      <c r="G20" s="370"/>
      <c r="H20" s="371"/>
    </row>
    <row r="21" spans="1:8" x14ac:dyDescent="0.2">
      <c r="A21" s="76" t="s">
        <v>111</v>
      </c>
      <c r="B21" s="71"/>
      <c r="C21" s="74"/>
      <c r="D21" s="71" t="s">
        <v>62</v>
      </c>
      <c r="E21" s="71"/>
      <c r="F21" s="74"/>
      <c r="G21" s="370"/>
      <c r="H21" s="371"/>
    </row>
    <row r="22" spans="1:8" x14ac:dyDescent="0.2">
      <c r="A22" s="76"/>
      <c r="B22" s="71"/>
      <c r="C22" s="74"/>
      <c r="D22" s="71" t="s">
        <v>63</v>
      </c>
      <c r="E22" s="71"/>
      <c r="F22" s="74"/>
      <c r="G22" s="370"/>
      <c r="H22" s="371"/>
    </row>
    <row r="23" spans="1:8" x14ac:dyDescent="0.2">
      <c r="A23" s="76"/>
      <c r="B23" s="71"/>
      <c r="C23" s="74"/>
      <c r="D23" s="71" t="s">
        <v>64</v>
      </c>
      <c r="E23" s="71"/>
      <c r="F23" s="74"/>
      <c r="G23" s="370"/>
      <c r="H23" s="371"/>
    </row>
    <row r="24" spans="1:8" x14ac:dyDescent="0.2">
      <c r="A24" s="76"/>
      <c r="B24" s="71"/>
      <c r="C24" s="74"/>
      <c r="D24" s="77" t="s">
        <v>112</v>
      </c>
      <c r="E24" s="77"/>
      <c r="F24" s="74"/>
      <c r="G24" s="370"/>
      <c r="H24" s="371"/>
    </row>
    <row r="25" spans="1:8" x14ac:dyDescent="0.2">
      <c r="A25" s="73"/>
      <c r="B25" s="74"/>
      <c r="C25" s="74"/>
      <c r="D25" s="74"/>
      <c r="E25" s="74"/>
      <c r="F25" s="74"/>
      <c r="G25" s="370"/>
      <c r="H25" s="371"/>
    </row>
    <row r="26" spans="1:8" x14ac:dyDescent="0.2">
      <c r="A26" s="59" t="s">
        <v>65</v>
      </c>
      <c r="B26" s="66"/>
      <c r="C26" s="74"/>
      <c r="D26" s="60" t="s">
        <v>66</v>
      </c>
      <c r="E26" s="66"/>
      <c r="F26" s="74"/>
      <c r="G26" s="370"/>
      <c r="H26" s="371"/>
    </row>
    <row r="27" spans="1:8" ht="51" x14ac:dyDescent="0.2">
      <c r="A27" s="17" t="s">
        <v>67</v>
      </c>
      <c r="B27" s="66"/>
      <c r="C27" s="74"/>
      <c r="D27" s="16" t="s">
        <v>71</v>
      </c>
      <c r="E27" s="66"/>
      <c r="F27" s="74"/>
      <c r="G27" s="370"/>
      <c r="H27" s="371"/>
    </row>
    <row r="28" spans="1:8" x14ac:dyDescent="0.2">
      <c r="A28" s="76" t="s">
        <v>68</v>
      </c>
      <c r="B28" s="71"/>
      <c r="C28" s="74"/>
      <c r="D28" s="71" t="s">
        <v>72</v>
      </c>
      <c r="E28" s="71"/>
      <c r="F28" s="74"/>
      <c r="G28" s="370"/>
      <c r="H28" s="371"/>
    </row>
    <row r="29" spans="1:8" ht="25.5" x14ac:dyDescent="0.2">
      <c r="A29" s="70" t="s">
        <v>69</v>
      </c>
      <c r="B29" s="71"/>
      <c r="C29" s="74"/>
      <c r="D29" s="71" t="s">
        <v>361</v>
      </c>
      <c r="E29" s="71">
        <v>2</v>
      </c>
      <c r="F29" s="74"/>
      <c r="G29" s="370"/>
      <c r="H29" s="371"/>
    </row>
    <row r="30" spans="1:8" ht="25.5" x14ac:dyDescent="0.2">
      <c r="A30" s="70" t="s">
        <v>70</v>
      </c>
      <c r="B30" s="71">
        <v>5</v>
      </c>
      <c r="C30" s="74"/>
      <c r="D30" s="83" t="s">
        <v>74</v>
      </c>
      <c r="E30" s="71"/>
      <c r="F30" s="74"/>
      <c r="G30" s="370"/>
      <c r="H30" s="371"/>
    </row>
    <row r="31" spans="1:8" x14ac:dyDescent="0.2">
      <c r="A31" s="76"/>
      <c r="B31" s="71"/>
      <c r="C31" s="74"/>
      <c r="D31" s="71" t="s">
        <v>75</v>
      </c>
      <c r="E31" s="71"/>
      <c r="F31" s="74"/>
      <c r="G31" s="370"/>
      <c r="H31" s="371"/>
    </row>
    <row r="32" spans="1:8" x14ac:dyDescent="0.2">
      <c r="A32" s="76"/>
      <c r="B32" s="71"/>
      <c r="C32" s="74"/>
      <c r="D32" s="71" t="s">
        <v>76</v>
      </c>
      <c r="E32" s="71"/>
      <c r="F32" s="74"/>
      <c r="G32" s="370"/>
      <c r="H32" s="371"/>
    </row>
    <row r="33" spans="1:8" x14ac:dyDescent="0.2">
      <c r="A33" s="73"/>
      <c r="B33" s="74"/>
      <c r="C33" s="74"/>
      <c r="D33" s="74"/>
      <c r="E33" s="74"/>
      <c r="F33" s="74"/>
      <c r="G33" s="370"/>
      <c r="H33" s="371"/>
    </row>
    <row r="34" spans="1:8" x14ac:dyDescent="0.2">
      <c r="A34" s="59" t="s">
        <v>77</v>
      </c>
      <c r="B34" s="66"/>
      <c r="C34" s="74"/>
      <c r="D34" s="374"/>
      <c r="E34" s="374"/>
      <c r="F34" s="374"/>
      <c r="G34" s="370"/>
      <c r="H34" s="371"/>
    </row>
    <row r="35" spans="1:8" ht="51" x14ac:dyDescent="0.2">
      <c r="A35" s="17" t="s">
        <v>78</v>
      </c>
      <c r="B35" s="66"/>
      <c r="C35" s="74"/>
      <c r="D35" s="374"/>
      <c r="E35" s="374"/>
      <c r="F35" s="374"/>
      <c r="G35" s="370"/>
      <c r="H35" s="371"/>
    </row>
    <row r="36" spans="1:8" x14ac:dyDescent="0.2">
      <c r="A36" s="76" t="s">
        <v>54</v>
      </c>
      <c r="B36" s="71">
        <v>1</v>
      </c>
      <c r="C36" s="74"/>
      <c r="D36" s="374"/>
      <c r="E36" s="374"/>
      <c r="F36" s="374"/>
      <c r="G36" s="370"/>
      <c r="H36" s="371"/>
    </row>
    <row r="37" spans="1:8" ht="13.5" thickBot="1" x14ac:dyDescent="0.25">
      <c r="A37" s="78" t="s">
        <v>55</v>
      </c>
      <c r="B37" s="79"/>
      <c r="C37" s="80"/>
      <c r="D37" s="375"/>
      <c r="E37" s="375"/>
      <c r="F37" s="375"/>
      <c r="G37" s="372"/>
      <c r="H37" s="373"/>
    </row>
    <row r="38" spans="1:8" ht="15" thickBot="1" x14ac:dyDescent="0.25">
      <c r="A38" s="81" t="str">
        <f>'Aree di rischio '!A83</f>
        <v>C.2.6.2. Gestione arbitrati</v>
      </c>
      <c r="B38" s="63"/>
      <c r="C38" s="63"/>
      <c r="D38" s="63"/>
      <c r="E38" s="63"/>
      <c r="F38" s="63"/>
      <c r="G38" s="63"/>
      <c r="H38" s="63"/>
    </row>
    <row r="39" spans="1:8" x14ac:dyDescent="0.2">
      <c r="A39" s="366" t="s">
        <v>387</v>
      </c>
      <c r="B39" s="367"/>
      <c r="C39" s="64"/>
      <c r="D39" s="368" t="s">
        <v>385</v>
      </c>
      <c r="E39" s="367"/>
      <c r="F39" s="64"/>
      <c r="G39" s="368" t="s">
        <v>386</v>
      </c>
      <c r="H39" s="369"/>
    </row>
    <row r="40" spans="1:8" ht="13.5" thickBot="1" x14ac:dyDescent="0.25">
      <c r="A40" s="376"/>
      <c r="B40" s="377"/>
      <c r="C40" s="65"/>
      <c r="D40" s="377"/>
      <c r="E40" s="377"/>
      <c r="F40" s="65"/>
      <c r="G40" s="377"/>
      <c r="H40" s="378"/>
    </row>
    <row r="41" spans="1:8" x14ac:dyDescent="0.2">
      <c r="A41" s="59" t="s">
        <v>34</v>
      </c>
      <c r="B41" s="66"/>
      <c r="C41" s="67"/>
      <c r="D41" s="60" t="s">
        <v>42</v>
      </c>
      <c r="E41" s="66"/>
      <c r="F41" s="67"/>
      <c r="G41" s="60"/>
      <c r="H41" s="68"/>
    </row>
    <row r="42" spans="1:8" ht="102" x14ac:dyDescent="0.2">
      <c r="A42" s="15" t="s">
        <v>41</v>
      </c>
      <c r="B42" s="66"/>
      <c r="C42" s="67"/>
      <c r="D42" s="69" t="s">
        <v>43</v>
      </c>
      <c r="E42" s="66"/>
      <c r="F42" s="67"/>
      <c r="G42" s="16" t="s">
        <v>79</v>
      </c>
      <c r="H42" s="68"/>
    </row>
    <row r="43" spans="1:8" x14ac:dyDescent="0.2">
      <c r="A43" s="70" t="s">
        <v>35</v>
      </c>
      <c r="B43" s="71">
        <v>1</v>
      </c>
      <c r="C43" s="67"/>
      <c r="D43" s="71" t="s">
        <v>44</v>
      </c>
      <c r="E43" s="71">
        <v>1</v>
      </c>
      <c r="F43" s="67"/>
      <c r="G43" s="71" t="s">
        <v>83</v>
      </c>
      <c r="H43" s="72">
        <v>1</v>
      </c>
    </row>
    <row r="44" spans="1:8" x14ac:dyDescent="0.2">
      <c r="A44" s="70" t="s">
        <v>36</v>
      </c>
      <c r="B44" s="71"/>
      <c r="C44" s="67"/>
      <c r="D44" s="71" t="s">
        <v>45</v>
      </c>
      <c r="E44" s="71"/>
      <c r="F44" s="67"/>
      <c r="G44" s="71" t="s">
        <v>82</v>
      </c>
      <c r="H44" s="72"/>
    </row>
    <row r="45" spans="1:8" x14ac:dyDescent="0.2">
      <c r="A45" s="70" t="s">
        <v>37</v>
      </c>
      <c r="B45" s="71"/>
      <c r="C45" s="67"/>
      <c r="D45" s="71" t="s">
        <v>46</v>
      </c>
      <c r="E45" s="71"/>
      <c r="F45" s="67"/>
      <c r="G45" s="71" t="s">
        <v>81</v>
      </c>
      <c r="H45" s="72"/>
    </row>
    <row r="46" spans="1:8" ht="25.5" x14ac:dyDescent="0.2">
      <c r="A46" s="70" t="s">
        <v>39</v>
      </c>
      <c r="B46" s="71"/>
      <c r="C46" s="67"/>
      <c r="D46" s="71" t="s">
        <v>47</v>
      </c>
      <c r="E46" s="71"/>
      <c r="F46" s="67"/>
      <c r="G46" s="71" t="s">
        <v>113</v>
      </c>
      <c r="H46" s="72"/>
    </row>
    <row r="47" spans="1:8" x14ac:dyDescent="0.2">
      <c r="A47" s="70" t="s">
        <v>38</v>
      </c>
      <c r="B47" s="71"/>
      <c r="C47" s="67"/>
      <c r="D47" s="71" t="s">
        <v>48</v>
      </c>
      <c r="E47" s="71"/>
      <c r="F47" s="67"/>
      <c r="G47" s="71" t="s">
        <v>80</v>
      </c>
      <c r="H47" s="72"/>
    </row>
    <row r="48" spans="1:8" x14ac:dyDescent="0.2">
      <c r="A48" s="73"/>
      <c r="B48" s="74"/>
      <c r="C48" s="74"/>
      <c r="D48" s="74"/>
      <c r="E48" s="74"/>
      <c r="F48" s="74"/>
      <c r="G48" s="74"/>
      <c r="H48" s="75"/>
    </row>
    <row r="49" spans="1:8" x14ac:dyDescent="0.2">
      <c r="A49" s="59" t="s">
        <v>49</v>
      </c>
      <c r="B49" s="66"/>
      <c r="C49" s="74"/>
      <c r="D49" s="60" t="s">
        <v>50</v>
      </c>
      <c r="E49" s="66"/>
      <c r="F49" s="74"/>
      <c r="G49" s="370"/>
      <c r="H49" s="371"/>
    </row>
    <row r="50" spans="1:8" ht="76.5" x14ac:dyDescent="0.2">
      <c r="A50" s="17" t="s">
        <v>51</v>
      </c>
      <c r="B50" s="66"/>
      <c r="C50" s="74"/>
      <c r="D50" s="16" t="s">
        <v>84</v>
      </c>
      <c r="E50" s="66"/>
      <c r="F50" s="74"/>
      <c r="G50" s="370"/>
      <c r="H50" s="371"/>
    </row>
    <row r="51" spans="1:8" x14ac:dyDescent="0.2">
      <c r="A51" s="76" t="s">
        <v>52</v>
      </c>
      <c r="B51" s="71"/>
      <c r="C51" s="74"/>
      <c r="D51" s="71" t="s">
        <v>54</v>
      </c>
      <c r="E51" s="71">
        <v>1</v>
      </c>
      <c r="F51" s="74"/>
      <c r="G51" s="370"/>
      <c r="H51" s="371"/>
    </row>
    <row r="52" spans="1:8" x14ac:dyDescent="0.2">
      <c r="A52" s="230" t="s">
        <v>53</v>
      </c>
      <c r="B52" s="71">
        <v>5</v>
      </c>
      <c r="C52" s="74"/>
      <c r="D52" s="71" t="s">
        <v>55</v>
      </c>
      <c r="E52" s="71"/>
      <c r="F52" s="74"/>
      <c r="G52" s="370"/>
      <c r="H52" s="371"/>
    </row>
    <row r="53" spans="1:8" x14ac:dyDescent="0.2">
      <c r="A53" s="73"/>
      <c r="B53" s="74"/>
      <c r="C53" s="74"/>
      <c r="D53" s="74"/>
      <c r="E53" s="74"/>
      <c r="F53" s="74"/>
      <c r="G53" s="370"/>
      <c r="H53" s="371"/>
    </row>
    <row r="54" spans="1:8" x14ac:dyDescent="0.2">
      <c r="A54" s="59" t="s">
        <v>56</v>
      </c>
      <c r="B54" s="66"/>
      <c r="C54" s="74"/>
      <c r="D54" s="60" t="s">
        <v>57</v>
      </c>
      <c r="E54" s="66"/>
      <c r="F54" s="74"/>
      <c r="G54" s="370"/>
      <c r="H54" s="371"/>
    </row>
    <row r="55" spans="1:8" ht="38.25" x14ac:dyDescent="0.2">
      <c r="A55" s="17" t="s">
        <v>58</v>
      </c>
      <c r="B55" s="66"/>
      <c r="C55" s="74"/>
      <c r="D55" s="16" t="s">
        <v>59</v>
      </c>
      <c r="E55" s="66"/>
      <c r="F55" s="74"/>
      <c r="G55" s="370"/>
      <c r="H55" s="371"/>
    </row>
    <row r="56" spans="1:8" x14ac:dyDescent="0.2">
      <c r="A56" s="76" t="s">
        <v>60</v>
      </c>
      <c r="B56" s="71">
        <v>1</v>
      </c>
      <c r="C56" s="74"/>
      <c r="D56" s="71" t="s">
        <v>54</v>
      </c>
      <c r="E56" s="71">
        <v>0</v>
      </c>
      <c r="F56" s="74"/>
      <c r="G56" s="370"/>
      <c r="H56" s="371"/>
    </row>
    <row r="57" spans="1:8" x14ac:dyDescent="0.2">
      <c r="A57" s="76" t="s">
        <v>110</v>
      </c>
      <c r="B57" s="71"/>
      <c r="C57" s="74"/>
      <c r="D57" s="71" t="s">
        <v>61</v>
      </c>
      <c r="E57" s="71"/>
      <c r="F57" s="74"/>
      <c r="G57" s="370"/>
      <c r="H57" s="371"/>
    </row>
    <row r="58" spans="1:8" x14ac:dyDescent="0.2">
      <c r="A58" s="76" t="s">
        <v>111</v>
      </c>
      <c r="B58" s="71"/>
      <c r="C58" s="74"/>
      <c r="D58" s="71" t="s">
        <v>62</v>
      </c>
      <c r="E58" s="71"/>
      <c r="F58" s="74"/>
      <c r="G58" s="370"/>
      <c r="H58" s="371"/>
    </row>
    <row r="59" spans="1:8" x14ac:dyDescent="0.2">
      <c r="A59" s="76"/>
      <c r="B59" s="71"/>
      <c r="C59" s="74"/>
      <c r="D59" s="71" t="s">
        <v>63</v>
      </c>
      <c r="E59" s="71"/>
      <c r="F59" s="74"/>
      <c r="G59" s="370"/>
      <c r="H59" s="371"/>
    </row>
    <row r="60" spans="1:8" x14ac:dyDescent="0.2">
      <c r="A60" s="76"/>
      <c r="B60" s="71"/>
      <c r="C60" s="74"/>
      <c r="D60" s="71" t="s">
        <v>64</v>
      </c>
      <c r="E60" s="71"/>
      <c r="F60" s="74"/>
      <c r="G60" s="370"/>
      <c r="H60" s="371"/>
    </row>
    <row r="61" spans="1:8" x14ac:dyDescent="0.2">
      <c r="A61" s="76"/>
      <c r="B61" s="71"/>
      <c r="C61" s="74"/>
      <c r="D61" s="77" t="s">
        <v>112</v>
      </c>
      <c r="E61" s="77"/>
      <c r="F61" s="74"/>
      <c r="G61" s="370"/>
      <c r="H61" s="371"/>
    </row>
    <row r="62" spans="1:8" x14ac:dyDescent="0.2">
      <c r="A62" s="73"/>
      <c r="B62" s="74"/>
      <c r="C62" s="74"/>
      <c r="D62" s="74"/>
      <c r="E62" s="74"/>
      <c r="F62" s="74"/>
      <c r="G62" s="370"/>
      <c r="H62" s="371"/>
    </row>
    <row r="63" spans="1:8" x14ac:dyDescent="0.2">
      <c r="A63" s="59" t="s">
        <v>65</v>
      </c>
      <c r="B63" s="66"/>
      <c r="C63" s="74"/>
      <c r="D63" s="60" t="s">
        <v>66</v>
      </c>
      <c r="E63" s="66"/>
      <c r="F63" s="74"/>
      <c r="G63" s="370"/>
      <c r="H63" s="371"/>
    </row>
    <row r="64" spans="1:8" ht="51" x14ac:dyDescent="0.2">
      <c r="A64" s="17" t="s">
        <v>67</v>
      </c>
      <c r="B64" s="66"/>
      <c r="C64" s="74"/>
      <c r="D64" s="16" t="s">
        <v>71</v>
      </c>
      <c r="E64" s="66"/>
      <c r="F64" s="74"/>
      <c r="G64" s="370"/>
      <c r="H64" s="371"/>
    </row>
    <row r="65" spans="1:8" x14ac:dyDescent="0.2">
      <c r="A65" s="76" t="s">
        <v>68</v>
      </c>
      <c r="B65" s="71"/>
      <c r="C65" s="74"/>
      <c r="D65" s="71" t="s">
        <v>72</v>
      </c>
      <c r="E65" s="71"/>
      <c r="F65" s="74"/>
      <c r="G65" s="370"/>
      <c r="H65" s="371"/>
    </row>
    <row r="66" spans="1:8" ht="25.5" x14ac:dyDescent="0.2">
      <c r="A66" s="70" t="s">
        <v>69</v>
      </c>
      <c r="B66" s="71"/>
      <c r="C66" s="74"/>
      <c r="D66" s="71" t="s">
        <v>73</v>
      </c>
      <c r="E66" s="71">
        <v>2</v>
      </c>
      <c r="F66" s="74"/>
      <c r="G66" s="370"/>
      <c r="H66" s="371"/>
    </row>
    <row r="67" spans="1:8" ht="25.5" x14ac:dyDescent="0.2">
      <c r="A67" s="70" t="s">
        <v>70</v>
      </c>
      <c r="B67" s="71">
        <v>5</v>
      </c>
      <c r="C67" s="74"/>
      <c r="D67" s="83" t="s">
        <v>74</v>
      </c>
      <c r="E67" s="71"/>
      <c r="F67" s="74"/>
      <c r="G67" s="370"/>
      <c r="H67" s="371"/>
    </row>
    <row r="68" spans="1:8" x14ac:dyDescent="0.2">
      <c r="A68" s="76"/>
      <c r="B68" s="71"/>
      <c r="C68" s="74"/>
      <c r="D68" s="71" t="s">
        <v>75</v>
      </c>
      <c r="E68" s="71"/>
      <c r="F68" s="74"/>
      <c r="G68" s="370"/>
      <c r="H68" s="371"/>
    </row>
    <row r="69" spans="1:8" x14ac:dyDescent="0.2">
      <c r="A69" s="76"/>
      <c r="B69" s="71"/>
      <c r="C69" s="74"/>
      <c r="D69" s="71" t="s">
        <v>76</v>
      </c>
      <c r="E69" s="71"/>
      <c r="F69" s="74"/>
      <c r="G69" s="370"/>
      <c r="H69" s="371"/>
    </row>
    <row r="70" spans="1:8" x14ac:dyDescent="0.2">
      <c r="A70" s="73"/>
      <c r="B70" s="74"/>
      <c r="C70" s="74"/>
      <c r="D70" s="74"/>
      <c r="E70" s="74"/>
      <c r="F70" s="74"/>
      <c r="G70" s="370"/>
      <c r="H70" s="371"/>
    </row>
    <row r="71" spans="1:8" x14ac:dyDescent="0.2">
      <c r="A71" s="59" t="s">
        <v>77</v>
      </c>
      <c r="B71" s="66"/>
      <c r="C71" s="74"/>
      <c r="D71" s="374"/>
      <c r="E71" s="374"/>
      <c r="F71" s="374"/>
      <c r="G71" s="370"/>
      <c r="H71" s="371"/>
    </row>
    <row r="72" spans="1:8" ht="51" x14ac:dyDescent="0.2">
      <c r="A72" s="17" t="s">
        <v>78</v>
      </c>
      <c r="B72" s="66"/>
      <c r="C72" s="74"/>
      <c r="D72" s="374"/>
      <c r="E72" s="374"/>
      <c r="F72" s="374"/>
      <c r="G72" s="370"/>
      <c r="H72" s="371"/>
    </row>
    <row r="73" spans="1:8" x14ac:dyDescent="0.2">
      <c r="A73" s="76" t="s">
        <v>54</v>
      </c>
      <c r="B73" s="71">
        <v>1</v>
      </c>
      <c r="C73" s="74"/>
      <c r="D73" s="374"/>
      <c r="E73" s="374"/>
      <c r="F73" s="374"/>
      <c r="G73" s="370"/>
      <c r="H73" s="371"/>
    </row>
    <row r="74" spans="1:8" ht="13.5" thickBot="1" x14ac:dyDescent="0.25">
      <c r="A74" s="78" t="s">
        <v>55</v>
      </c>
      <c r="B74" s="79"/>
      <c r="C74" s="80"/>
      <c r="D74" s="375"/>
      <c r="E74" s="375"/>
      <c r="F74" s="375"/>
      <c r="G74" s="372"/>
      <c r="H74" s="373"/>
    </row>
  </sheetData>
  <mergeCells count="10">
    <mergeCell ref="G49:H74"/>
    <mergeCell ref="D71:F74"/>
    <mergeCell ref="A2:B3"/>
    <mergeCell ref="D2:E3"/>
    <mergeCell ref="G2:H3"/>
    <mergeCell ref="G12:H37"/>
    <mergeCell ref="D34:F37"/>
    <mergeCell ref="A39:B40"/>
    <mergeCell ref="D39:E40"/>
    <mergeCell ref="G39:H40"/>
  </mergeCells>
  <pageMargins left="0.51181102362204722" right="0.51181102362204722" top="0.55118110236220474" bottom="0.55118110236220474" header="0.31496062992125984" footer="0.31496062992125984"/>
  <pageSetup paperSize="9" scale="69" orientation="landscape" r:id="rId1"/>
  <headerFooter>
    <oddHeader>&amp;LAllegato n. 6 al Piano prevenzione corruzione e trasparenza 2020-2022 - CCIAA PN - UD - struttura di Udine</oddHeader>
    <oddFooter>&amp;R&amp;P di &amp;N</oddFooter>
  </headerFooter>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pageSetUpPr fitToPage="1"/>
  </sheetPr>
  <dimension ref="A1:G89"/>
  <sheetViews>
    <sheetView zoomScale="80" zoomScaleNormal="80" workbookViewId="0">
      <pane ySplit="6" topLeftCell="A7" activePane="bottomLeft" state="frozen"/>
      <selection pane="bottomLeft" activeCell="A11" sqref="A11"/>
    </sheetView>
  </sheetViews>
  <sheetFormatPr defaultColWidth="11.42578125" defaultRowHeight="12.75" x14ac:dyDescent="0.2"/>
  <cols>
    <col min="1" max="1" width="52.7109375" customWidth="1"/>
    <col min="2" max="2" width="3" style="3" customWidth="1"/>
    <col min="3" max="3" width="56.85546875" customWidth="1"/>
    <col min="4" max="4" width="3" style="3" customWidth="1"/>
    <col min="5" max="5" width="52.7109375" customWidth="1"/>
    <col min="6" max="6" width="3" style="3" customWidth="1"/>
    <col min="7" max="7" width="49.7109375" customWidth="1"/>
  </cols>
  <sheetData>
    <row r="1" spans="1:7" ht="39.950000000000003" customHeight="1" x14ac:dyDescent="0.2">
      <c r="A1" s="311" t="s">
        <v>452</v>
      </c>
      <c r="B1" s="312"/>
      <c r="C1" s="312"/>
      <c r="D1" s="30"/>
      <c r="E1" s="311" t="s">
        <v>453</v>
      </c>
      <c r="F1" s="312"/>
      <c r="G1" s="312"/>
    </row>
    <row r="2" spans="1:7" ht="31.5" x14ac:dyDescent="0.25">
      <c r="A2" s="171" t="s">
        <v>96</v>
      </c>
      <c r="B2" s="29"/>
      <c r="C2" s="28" t="s">
        <v>108</v>
      </c>
      <c r="D2" s="9"/>
      <c r="E2" s="27" t="s">
        <v>98</v>
      </c>
      <c r="F2" s="29"/>
      <c r="G2" s="231" t="s">
        <v>99</v>
      </c>
    </row>
    <row r="3" spans="1:7" s="54" customFormat="1" ht="15" customHeight="1" x14ac:dyDescent="0.2">
      <c r="A3" s="313" t="s">
        <v>401</v>
      </c>
      <c r="B3" s="53"/>
      <c r="C3" s="315" t="s">
        <v>568</v>
      </c>
      <c r="D3" s="53"/>
      <c r="E3" s="314" t="s">
        <v>97</v>
      </c>
      <c r="F3" s="53"/>
      <c r="G3" s="316" t="s">
        <v>569</v>
      </c>
    </row>
    <row r="4" spans="1:7" s="54" customFormat="1" ht="15" customHeight="1" x14ac:dyDescent="0.2">
      <c r="A4" s="314"/>
      <c r="B4" s="53"/>
      <c r="C4" s="314"/>
      <c r="D4" s="53"/>
      <c r="E4" s="314"/>
      <c r="F4" s="53"/>
      <c r="G4" s="317"/>
    </row>
    <row r="5" spans="1:7" s="54" customFormat="1" ht="15" customHeight="1" x14ac:dyDescent="0.2">
      <c r="A5" s="314"/>
      <c r="B5" s="53"/>
      <c r="C5" s="314"/>
      <c r="D5" s="53"/>
      <c r="E5" s="314"/>
      <c r="F5" s="53"/>
      <c r="G5" s="317"/>
    </row>
    <row r="6" spans="1:7" s="54" customFormat="1" ht="15" customHeight="1" x14ac:dyDescent="0.2">
      <c r="A6" s="314"/>
      <c r="B6" s="53"/>
      <c r="C6" s="314"/>
      <c r="D6" s="53"/>
      <c r="E6" s="314"/>
      <c r="F6" s="53"/>
      <c r="G6" s="317"/>
    </row>
    <row r="7" spans="1:7" s="58" customFormat="1" ht="225" customHeight="1" x14ac:dyDescent="0.2">
      <c r="A7" s="55"/>
      <c r="B7" s="56"/>
      <c r="C7" s="57" t="s">
        <v>106</v>
      </c>
      <c r="D7" s="56"/>
      <c r="E7" s="55" t="s">
        <v>114</v>
      </c>
      <c r="F7" s="56"/>
      <c r="G7" s="232"/>
    </row>
    <row r="8" spans="1:7" s="58" customFormat="1" ht="26.25" customHeight="1" x14ac:dyDescent="0.2">
      <c r="A8" s="215"/>
      <c r="B8" s="56"/>
      <c r="C8" s="57"/>
      <c r="D8" s="56"/>
      <c r="E8" s="55"/>
      <c r="F8" s="56"/>
      <c r="G8" s="232"/>
    </row>
    <row r="9" spans="1:7" s="7" customFormat="1" ht="38.25" x14ac:dyDescent="0.2">
      <c r="A9" s="145" t="s">
        <v>336</v>
      </c>
      <c r="B9" s="10"/>
      <c r="C9" s="146" t="s">
        <v>345</v>
      </c>
      <c r="D9" s="10"/>
      <c r="E9" s="295" t="s">
        <v>566</v>
      </c>
      <c r="F9" s="10"/>
      <c r="G9" s="296" t="s">
        <v>567</v>
      </c>
    </row>
    <row r="10" spans="1:7" s="7" customFormat="1" ht="25.5" x14ac:dyDescent="0.2">
      <c r="A10" s="145" t="s">
        <v>337</v>
      </c>
      <c r="B10" s="46"/>
      <c r="C10" s="148" t="s">
        <v>346</v>
      </c>
      <c r="D10" s="10"/>
      <c r="E10" s="145" t="s">
        <v>320</v>
      </c>
      <c r="F10" s="46"/>
      <c r="G10" s="234" t="s">
        <v>335</v>
      </c>
    </row>
    <row r="11" spans="1:7" s="7" customFormat="1" ht="38.25" x14ac:dyDescent="0.2">
      <c r="A11" s="301" t="s">
        <v>338</v>
      </c>
      <c r="B11" s="46"/>
      <c r="C11" s="147" t="s">
        <v>347</v>
      </c>
      <c r="D11" s="10"/>
      <c r="E11" s="147" t="s">
        <v>333</v>
      </c>
      <c r="F11" s="46"/>
      <c r="G11" s="235" t="s">
        <v>350</v>
      </c>
    </row>
    <row r="12" spans="1:7" s="7" customFormat="1" ht="38.25" x14ac:dyDescent="0.2">
      <c r="A12" s="145" t="s">
        <v>321</v>
      </c>
      <c r="B12" s="46"/>
      <c r="C12" s="145" t="s">
        <v>119</v>
      </c>
      <c r="D12" s="10"/>
      <c r="E12" s="145" t="s">
        <v>334</v>
      </c>
      <c r="F12" s="46"/>
      <c r="G12" s="236" t="s">
        <v>206</v>
      </c>
    </row>
    <row r="13" spans="1:7" s="7" customFormat="1" ht="51" x14ac:dyDescent="0.2">
      <c r="A13" s="145" t="s">
        <v>322</v>
      </c>
      <c r="B13" s="46"/>
      <c r="C13" s="147" t="s">
        <v>120</v>
      </c>
      <c r="D13" s="10"/>
      <c r="E13" s="47" t="s">
        <v>354</v>
      </c>
      <c r="F13" s="46"/>
      <c r="G13" s="235" t="s">
        <v>313</v>
      </c>
    </row>
    <row r="14" spans="1:7" s="7" customFormat="1" ht="76.5" x14ac:dyDescent="0.2">
      <c r="A14" s="145" t="s">
        <v>323</v>
      </c>
      <c r="B14" s="46"/>
      <c r="C14" s="49" t="s">
        <v>121</v>
      </c>
      <c r="D14" s="10"/>
      <c r="E14" s="45" t="s">
        <v>95</v>
      </c>
      <c r="F14" s="46"/>
      <c r="G14" s="236" t="s">
        <v>314</v>
      </c>
    </row>
    <row r="15" spans="1:7" s="7" customFormat="1" ht="63.75" x14ac:dyDescent="0.2">
      <c r="A15" s="145" t="s">
        <v>324</v>
      </c>
      <c r="B15" s="46"/>
      <c r="C15" s="147" t="s">
        <v>348</v>
      </c>
      <c r="D15" s="10"/>
      <c r="E15" s="47" t="s">
        <v>95</v>
      </c>
      <c r="F15" s="46"/>
      <c r="G15" s="235" t="s">
        <v>454</v>
      </c>
    </row>
    <row r="16" spans="1:7" s="7" customFormat="1" ht="38.25" x14ac:dyDescent="0.2">
      <c r="A16" s="145" t="s">
        <v>325</v>
      </c>
      <c r="B16" s="46"/>
      <c r="C16" s="145" t="s">
        <v>355</v>
      </c>
      <c r="D16" s="10"/>
      <c r="E16" s="45" t="s">
        <v>95</v>
      </c>
      <c r="F16" s="46"/>
      <c r="G16" s="237" t="s">
        <v>455</v>
      </c>
    </row>
    <row r="17" spans="1:7" ht="59.25" customHeight="1" x14ac:dyDescent="0.2">
      <c r="A17" s="145" t="s">
        <v>326</v>
      </c>
      <c r="B17" s="46"/>
      <c r="C17" s="48" t="s">
        <v>122</v>
      </c>
      <c r="D17" s="10"/>
      <c r="E17" s="47" t="s">
        <v>95</v>
      </c>
      <c r="F17" s="46"/>
      <c r="G17" s="238" t="s">
        <v>456</v>
      </c>
    </row>
    <row r="18" spans="1:7" ht="55.5" customHeight="1" x14ac:dyDescent="0.2">
      <c r="A18" s="145" t="s">
        <v>329</v>
      </c>
      <c r="B18" s="46"/>
      <c r="C18" s="49" t="s">
        <v>123</v>
      </c>
      <c r="D18" s="10"/>
      <c r="E18" s="45" t="s">
        <v>95</v>
      </c>
      <c r="F18" s="46"/>
      <c r="G18" s="237" t="s">
        <v>457</v>
      </c>
    </row>
    <row r="19" spans="1:7" ht="25.5" x14ac:dyDescent="0.2">
      <c r="A19" s="147" t="s">
        <v>330</v>
      </c>
      <c r="B19" s="46"/>
      <c r="C19" s="145" t="s">
        <v>327</v>
      </c>
      <c r="D19" s="10"/>
      <c r="E19" s="47" t="s">
        <v>95</v>
      </c>
      <c r="F19" s="46"/>
      <c r="G19" s="238" t="s">
        <v>458</v>
      </c>
    </row>
    <row r="20" spans="1:7" ht="114" customHeight="1" x14ac:dyDescent="0.2">
      <c r="A20" s="145" t="s">
        <v>331</v>
      </c>
      <c r="B20" s="46"/>
      <c r="C20" s="147" t="s">
        <v>328</v>
      </c>
      <c r="D20" s="10"/>
      <c r="E20" s="45" t="s">
        <v>95</v>
      </c>
      <c r="F20" s="46"/>
      <c r="G20" s="237" t="s">
        <v>459</v>
      </c>
    </row>
    <row r="21" spans="1:7" ht="45" customHeight="1" x14ac:dyDescent="0.2">
      <c r="A21" s="147" t="s">
        <v>332</v>
      </c>
      <c r="B21" s="50"/>
      <c r="C21" s="49" t="s">
        <v>340</v>
      </c>
      <c r="D21" s="11"/>
      <c r="E21" s="47" t="s">
        <v>95</v>
      </c>
      <c r="F21" s="50"/>
      <c r="G21" s="239" t="s">
        <v>460</v>
      </c>
    </row>
    <row r="22" spans="1:7" ht="63.75" x14ac:dyDescent="0.2">
      <c r="A22" s="145" t="s">
        <v>356</v>
      </c>
      <c r="B22" s="46"/>
      <c r="C22" s="170" t="s">
        <v>349</v>
      </c>
      <c r="D22" s="10"/>
      <c r="E22" s="45" t="s">
        <v>95</v>
      </c>
      <c r="F22" s="46"/>
      <c r="G22" s="237" t="s">
        <v>461</v>
      </c>
    </row>
    <row r="23" spans="1:7" ht="57" customHeight="1" x14ac:dyDescent="0.2">
      <c r="A23" s="167"/>
      <c r="B23" s="50"/>
      <c r="C23" s="49" t="s">
        <v>124</v>
      </c>
      <c r="D23" s="11"/>
      <c r="E23" s="47" t="s">
        <v>95</v>
      </c>
      <c r="F23" s="50"/>
      <c r="G23" s="239" t="s">
        <v>462</v>
      </c>
    </row>
    <row r="24" spans="1:7" ht="31.5" customHeight="1" x14ac:dyDescent="0.2">
      <c r="A24" s="45"/>
      <c r="B24" s="46"/>
      <c r="C24" s="51" t="s">
        <v>125</v>
      </c>
      <c r="D24" s="10"/>
      <c r="E24" s="45" t="s">
        <v>95</v>
      </c>
      <c r="F24" s="46"/>
      <c r="G24" s="237" t="s">
        <v>463</v>
      </c>
    </row>
    <row r="25" spans="1:7" ht="59.25" customHeight="1" x14ac:dyDescent="0.2">
      <c r="A25" s="47"/>
      <c r="B25" s="46"/>
      <c r="C25" s="49" t="s">
        <v>126</v>
      </c>
      <c r="D25" s="10"/>
      <c r="E25" s="47" t="s">
        <v>95</v>
      </c>
      <c r="F25" s="46"/>
      <c r="G25" s="238" t="s">
        <v>464</v>
      </c>
    </row>
    <row r="26" spans="1:7" ht="38.25" x14ac:dyDescent="0.2">
      <c r="A26" s="45"/>
      <c r="B26" s="46"/>
      <c r="C26" s="148" t="s">
        <v>127</v>
      </c>
      <c r="D26" s="10"/>
      <c r="E26" s="45" t="s">
        <v>95</v>
      </c>
      <c r="F26" s="46"/>
      <c r="G26" s="237" t="s">
        <v>465</v>
      </c>
    </row>
    <row r="27" spans="1:7" ht="31.5" customHeight="1" x14ac:dyDescent="0.2">
      <c r="A27" s="47"/>
      <c r="B27" s="46"/>
      <c r="C27" s="146" t="s">
        <v>341</v>
      </c>
      <c r="D27" s="10"/>
      <c r="E27" s="47" t="s">
        <v>95</v>
      </c>
      <c r="F27" s="46"/>
      <c r="G27" s="238" t="s">
        <v>466</v>
      </c>
    </row>
    <row r="28" spans="1:7" ht="63.75" x14ac:dyDescent="0.2">
      <c r="A28" s="45"/>
      <c r="B28" s="46"/>
      <c r="D28" s="10"/>
      <c r="E28" s="45" t="s">
        <v>95</v>
      </c>
      <c r="F28" s="46"/>
      <c r="G28" s="237" t="s">
        <v>467</v>
      </c>
    </row>
    <row r="29" spans="1:7" ht="37.5" customHeight="1" x14ac:dyDescent="0.2">
      <c r="A29" s="167"/>
      <c r="B29" s="46"/>
      <c r="D29" s="10"/>
      <c r="E29" s="47" t="s">
        <v>95</v>
      </c>
      <c r="F29" s="46"/>
      <c r="G29" s="238" t="s">
        <v>468</v>
      </c>
    </row>
    <row r="30" spans="1:7" ht="51" x14ac:dyDescent="0.2">
      <c r="A30" s="166"/>
      <c r="B30" s="46"/>
      <c r="C30" s="49" t="s">
        <v>95</v>
      </c>
      <c r="D30" s="10"/>
      <c r="E30" s="45" t="s">
        <v>95</v>
      </c>
      <c r="F30" s="46"/>
      <c r="G30" s="237" t="s">
        <v>469</v>
      </c>
    </row>
    <row r="31" spans="1:7" ht="38.25" x14ac:dyDescent="0.2">
      <c r="A31" s="47"/>
      <c r="B31" s="46"/>
      <c r="C31" s="51" t="s">
        <v>95</v>
      </c>
      <c r="D31" s="10"/>
      <c r="E31" s="47" t="s">
        <v>95</v>
      </c>
      <c r="F31" s="46"/>
      <c r="G31" s="239" t="s">
        <v>470</v>
      </c>
    </row>
    <row r="32" spans="1:7" ht="51" x14ac:dyDescent="0.2">
      <c r="A32" s="45"/>
      <c r="B32" s="46"/>
      <c r="C32" s="49" t="s">
        <v>95</v>
      </c>
      <c r="D32" s="10"/>
      <c r="E32" s="45" t="s">
        <v>95</v>
      </c>
      <c r="F32" s="46"/>
      <c r="G32" s="237" t="s">
        <v>471</v>
      </c>
    </row>
    <row r="33" spans="1:7" ht="51" x14ac:dyDescent="0.2">
      <c r="A33" s="47"/>
      <c r="B33" s="46"/>
      <c r="C33" s="49" t="s">
        <v>95</v>
      </c>
      <c r="D33" s="10"/>
      <c r="E33" s="47" t="s">
        <v>95</v>
      </c>
      <c r="F33" s="46"/>
      <c r="G33" s="239" t="s">
        <v>472</v>
      </c>
    </row>
    <row r="34" spans="1:7" ht="63.75" x14ac:dyDescent="0.2">
      <c r="A34" s="154"/>
      <c r="B34" s="46"/>
      <c r="C34" s="51" t="s">
        <v>95</v>
      </c>
      <c r="D34" s="10"/>
      <c r="E34" s="154" t="s">
        <v>95</v>
      </c>
      <c r="F34" s="46"/>
      <c r="G34" s="237" t="s">
        <v>473</v>
      </c>
    </row>
    <row r="35" spans="1:7" ht="38.25" x14ac:dyDescent="0.2">
      <c r="A35" s="154"/>
      <c r="B35" s="46"/>
      <c r="C35" s="49" t="s">
        <v>95</v>
      </c>
      <c r="D35" s="10"/>
      <c r="E35" s="154" t="s">
        <v>95</v>
      </c>
      <c r="F35" s="46"/>
      <c r="G35" s="237" t="s">
        <v>474</v>
      </c>
    </row>
    <row r="36" spans="1:7" ht="51" x14ac:dyDescent="0.2">
      <c r="A36" s="47"/>
      <c r="B36" s="50"/>
      <c r="C36" s="48" t="s">
        <v>95</v>
      </c>
      <c r="D36" s="11"/>
      <c r="E36" s="47" t="s">
        <v>95</v>
      </c>
      <c r="F36" s="50"/>
      <c r="G36" s="239" t="s">
        <v>475</v>
      </c>
    </row>
    <row r="37" spans="1:7" ht="51" x14ac:dyDescent="0.2">
      <c r="A37" s="45"/>
      <c r="B37" s="46"/>
      <c r="C37" s="49" t="s">
        <v>95</v>
      </c>
      <c r="D37" s="10"/>
      <c r="E37" s="45" t="s">
        <v>95</v>
      </c>
      <c r="F37" s="46"/>
      <c r="G37" s="237" t="s">
        <v>476</v>
      </c>
    </row>
    <row r="38" spans="1:7" ht="38.25" x14ac:dyDescent="0.2">
      <c r="A38" s="47"/>
      <c r="B38" s="52"/>
      <c r="C38" s="48" t="s">
        <v>95</v>
      </c>
      <c r="D38" s="12"/>
      <c r="E38" s="48" t="s">
        <v>95</v>
      </c>
      <c r="F38" s="52"/>
      <c r="G38" s="238" t="s">
        <v>477</v>
      </c>
    </row>
    <row r="39" spans="1:7" ht="25.5" x14ac:dyDescent="0.2">
      <c r="A39" s="45"/>
      <c r="B39" s="52"/>
      <c r="C39" s="49" t="s">
        <v>95</v>
      </c>
      <c r="D39" s="12"/>
      <c r="E39" s="49" t="s">
        <v>95</v>
      </c>
      <c r="F39" s="52"/>
      <c r="G39" s="237" t="s">
        <v>478</v>
      </c>
    </row>
    <row r="40" spans="1:7" ht="76.5" x14ac:dyDescent="0.2">
      <c r="A40" s="47"/>
      <c r="B40" s="52"/>
      <c r="C40" s="48" t="s">
        <v>95</v>
      </c>
      <c r="D40" s="12"/>
      <c r="E40" s="48" t="s">
        <v>95</v>
      </c>
      <c r="F40" s="52"/>
      <c r="G40" s="238" t="s">
        <v>479</v>
      </c>
    </row>
    <row r="41" spans="1:7" ht="38.25" x14ac:dyDescent="0.2">
      <c r="A41" s="45"/>
      <c r="B41" s="52"/>
      <c r="C41" s="49" t="s">
        <v>95</v>
      </c>
      <c r="D41" s="12"/>
      <c r="E41" s="49" t="s">
        <v>95</v>
      </c>
      <c r="F41" s="52"/>
      <c r="G41" s="237" t="s">
        <v>480</v>
      </c>
    </row>
    <row r="42" spans="1:7" ht="21.95" customHeight="1" x14ac:dyDescent="0.2">
      <c r="A42" s="144"/>
      <c r="B42" s="52"/>
      <c r="D42" s="12"/>
      <c r="E42" s="48" t="s">
        <v>95</v>
      </c>
      <c r="F42" s="52"/>
      <c r="G42" s="238" t="s">
        <v>481</v>
      </c>
    </row>
    <row r="43" spans="1:7" ht="24" customHeight="1" x14ac:dyDescent="0.2">
      <c r="A43" s="49" t="s">
        <v>95</v>
      </c>
      <c r="B43" s="52"/>
      <c r="D43" s="12"/>
      <c r="E43" s="49" t="s">
        <v>95</v>
      </c>
      <c r="F43" s="52"/>
      <c r="G43" s="240" t="s">
        <v>482</v>
      </c>
    </row>
    <row r="44" spans="1:7" ht="51" x14ac:dyDescent="0.2">
      <c r="B44" s="12"/>
      <c r="D44" s="12"/>
      <c r="F44" s="12"/>
      <c r="G44" s="241" t="s">
        <v>483</v>
      </c>
    </row>
    <row r="45" spans="1:7" ht="76.5" x14ac:dyDescent="0.2">
      <c r="B45" s="12"/>
      <c r="D45" s="12"/>
      <c r="F45" s="12"/>
      <c r="G45" s="240" t="s">
        <v>484</v>
      </c>
    </row>
    <row r="46" spans="1:7" ht="25.5" x14ac:dyDescent="0.2">
      <c r="B46" s="12"/>
      <c r="D46" s="12"/>
      <c r="F46" s="12"/>
      <c r="G46" s="241" t="s">
        <v>485</v>
      </c>
    </row>
    <row r="47" spans="1:7" ht="38.25" x14ac:dyDescent="0.2">
      <c r="B47" s="12"/>
      <c r="D47" s="12"/>
      <c r="F47" s="12"/>
      <c r="G47" s="240" t="s">
        <v>486</v>
      </c>
    </row>
    <row r="48" spans="1:7" ht="63.75" x14ac:dyDescent="0.2">
      <c r="B48" s="12"/>
      <c r="D48" s="12"/>
      <c r="F48" s="12"/>
      <c r="G48" s="233" t="s">
        <v>487</v>
      </c>
    </row>
    <row r="49" spans="2:7" ht="38.25" x14ac:dyDescent="0.2">
      <c r="B49" s="12"/>
      <c r="D49" s="12"/>
      <c r="F49" s="12"/>
      <c r="G49" s="242" t="s">
        <v>488</v>
      </c>
    </row>
    <row r="50" spans="2:7" ht="63.75" x14ac:dyDescent="0.2">
      <c r="B50" s="12"/>
      <c r="D50" s="12"/>
      <c r="F50" s="12"/>
      <c r="G50" s="233" t="s">
        <v>489</v>
      </c>
    </row>
    <row r="51" spans="2:7" ht="76.5" x14ac:dyDescent="0.2">
      <c r="B51" s="12"/>
      <c r="D51" s="12"/>
      <c r="F51" s="12"/>
      <c r="G51" s="236" t="s">
        <v>490</v>
      </c>
    </row>
    <row r="52" spans="2:7" ht="89.25" x14ac:dyDescent="0.2">
      <c r="B52" s="12"/>
      <c r="D52" s="12"/>
      <c r="F52" s="12"/>
      <c r="G52" s="233" t="s">
        <v>491</v>
      </c>
    </row>
    <row r="53" spans="2:7" ht="25.5" x14ac:dyDescent="0.2">
      <c r="G53" s="236" t="s">
        <v>492</v>
      </c>
    </row>
    <row r="54" spans="2:7" ht="38.25" x14ac:dyDescent="0.2">
      <c r="G54" s="233" t="s">
        <v>493</v>
      </c>
    </row>
    <row r="55" spans="2:7" ht="38.25" x14ac:dyDescent="0.2">
      <c r="G55" s="236" t="s">
        <v>494</v>
      </c>
    </row>
    <row r="56" spans="2:7" ht="76.5" x14ac:dyDescent="0.2">
      <c r="G56" s="233" t="s">
        <v>495</v>
      </c>
    </row>
    <row r="57" spans="2:7" ht="255" x14ac:dyDescent="0.2">
      <c r="G57" s="236" t="s">
        <v>496</v>
      </c>
    </row>
    <row r="58" spans="2:7" ht="76.5" x14ac:dyDescent="0.2">
      <c r="G58" s="233" t="s">
        <v>497</v>
      </c>
    </row>
    <row r="59" spans="2:7" ht="76.5" x14ac:dyDescent="0.2">
      <c r="G59" s="242" t="s">
        <v>498</v>
      </c>
    </row>
    <row r="60" spans="2:7" ht="51" x14ac:dyDescent="0.2">
      <c r="G60" s="233" t="s">
        <v>499</v>
      </c>
    </row>
    <row r="61" spans="2:7" ht="38.25" x14ac:dyDescent="0.2">
      <c r="G61" s="242" t="s">
        <v>500</v>
      </c>
    </row>
    <row r="62" spans="2:7" ht="38.25" x14ac:dyDescent="0.2">
      <c r="G62" s="233" t="s">
        <v>501</v>
      </c>
    </row>
    <row r="63" spans="2:7" ht="89.25" x14ac:dyDescent="0.2">
      <c r="G63" s="242" t="s">
        <v>502</v>
      </c>
    </row>
    <row r="64" spans="2:7" ht="76.5" x14ac:dyDescent="0.2">
      <c r="G64" s="243" t="s">
        <v>503</v>
      </c>
    </row>
    <row r="65" spans="7:7" ht="127.5" x14ac:dyDescent="0.2">
      <c r="G65" s="234" t="s">
        <v>504</v>
      </c>
    </row>
    <row r="66" spans="7:7" ht="38.25" x14ac:dyDescent="0.2">
      <c r="G66" s="244" t="s">
        <v>505</v>
      </c>
    </row>
    <row r="67" spans="7:7" ht="25.5" x14ac:dyDescent="0.2">
      <c r="G67" s="234" t="s">
        <v>506</v>
      </c>
    </row>
    <row r="68" spans="7:7" ht="38.25" x14ac:dyDescent="0.2">
      <c r="G68" s="233" t="s">
        <v>507</v>
      </c>
    </row>
    <row r="69" spans="7:7" ht="38.25" x14ac:dyDescent="0.2">
      <c r="G69" s="234" t="s">
        <v>508</v>
      </c>
    </row>
    <row r="70" spans="7:7" ht="25.5" x14ac:dyDescent="0.2">
      <c r="G70" s="233" t="s">
        <v>509</v>
      </c>
    </row>
    <row r="71" spans="7:7" ht="63.75" x14ac:dyDescent="0.2">
      <c r="G71" s="234" t="s">
        <v>510</v>
      </c>
    </row>
    <row r="72" spans="7:7" ht="38.25" x14ac:dyDescent="0.2">
      <c r="G72" s="233" t="s">
        <v>511</v>
      </c>
    </row>
    <row r="73" spans="7:7" ht="38.25" x14ac:dyDescent="0.2">
      <c r="G73" s="234" t="s">
        <v>512</v>
      </c>
    </row>
    <row r="74" spans="7:7" ht="114.75" x14ac:dyDescent="0.2">
      <c r="G74" s="233" t="s">
        <v>513</v>
      </c>
    </row>
    <row r="75" spans="7:7" ht="76.5" x14ac:dyDescent="0.2">
      <c r="G75" s="234" t="s">
        <v>514</v>
      </c>
    </row>
    <row r="76" spans="7:7" ht="25.5" x14ac:dyDescent="0.2">
      <c r="G76" s="233" t="s">
        <v>515</v>
      </c>
    </row>
    <row r="77" spans="7:7" ht="114.75" x14ac:dyDescent="0.2">
      <c r="G77" s="234" t="s">
        <v>516</v>
      </c>
    </row>
    <row r="78" spans="7:7" ht="25.5" x14ac:dyDescent="0.2">
      <c r="G78" s="233" t="s">
        <v>517</v>
      </c>
    </row>
    <row r="79" spans="7:7" ht="51" x14ac:dyDescent="0.2">
      <c r="G79" s="234" t="s">
        <v>518</v>
      </c>
    </row>
    <row r="80" spans="7:7" ht="63.75" x14ac:dyDescent="0.2">
      <c r="G80" s="233" t="s">
        <v>519</v>
      </c>
    </row>
    <row r="81" spans="7:7" ht="63.75" x14ac:dyDescent="0.2">
      <c r="G81" s="234" t="s">
        <v>520</v>
      </c>
    </row>
    <row r="82" spans="7:7" ht="38.25" x14ac:dyDescent="0.2">
      <c r="G82" s="233" t="s">
        <v>521</v>
      </c>
    </row>
    <row r="83" spans="7:7" ht="38.25" x14ac:dyDescent="0.2">
      <c r="G83" s="234" t="s">
        <v>522</v>
      </c>
    </row>
    <row r="84" spans="7:7" ht="165.75" x14ac:dyDescent="0.2">
      <c r="G84" s="233" t="s">
        <v>523</v>
      </c>
    </row>
    <row r="85" spans="7:7" ht="165.75" x14ac:dyDescent="0.2">
      <c r="G85" s="234" t="s">
        <v>524</v>
      </c>
    </row>
    <row r="86" spans="7:7" ht="38.25" x14ac:dyDescent="0.2">
      <c r="G86" s="233" t="s">
        <v>525</v>
      </c>
    </row>
    <row r="87" spans="7:7" ht="51" x14ac:dyDescent="0.2">
      <c r="G87" s="234" t="s">
        <v>526</v>
      </c>
    </row>
    <row r="88" spans="7:7" ht="38.25" x14ac:dyDescent="0.2">
      <c r="G88" s="233" t="s">
        <v>527</v>
      </c>
    </row>
    <row r="89" spans="7:7" ht="51" x14ac:dyDescent="0.2">
      <c r="G89" s="234" t="s">
        <v>528</v>
      </c>
    </row>
  </sheetData>
  <mergeCells count="6">
    <mergeCell ref="A1:C1"/>
    <mergeCell ref="E1:G1"/>
    <mergeCell ref="A3:A6"/>
    <mergeCell ref="C3:C6"/>
    <mergeCell ref="E3:E6"/>
    <mergeCell ref="G3:G6"/>
  </mergeCells>
  <pageMargins left="0.75" right="0.75" top="1" bottom="1" header="0.5" footer="0.5"/>
  <pageSetup paperSize="9" scale="78" fitToHeight="0" orientation="portrait" verticalDpi="4294967292"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workbookViewId="0">
      <selection activeCell="A40" sqref="A40:H40"/>
    </sheetView>
  </sheetViews>
  <sheetFormatPr defaultColWidth="11.42578125" defaultRowHeight="12.75" x14ac:dyDescent="0.2"/>
  <cols>
    <col min="1" max="1" width="66.7109375" style="254" customWidth="1"/>
    <col min="2" max="2" width="2.140625" style="254" bestFit="1" customWidth="1"/>
    <col min="3" max="3" width="2.140625" style="254" customWidth="1"/>
    <col min="4" max="4" width="57.5703125" style="254" customWidth="1"/>
    <col min="5" max="5" width="2.140625" style="254" bestFit="1" customWidth="1"/>
    <col min="6" max="6" width="2.140625" style="254" customWidth="1"/>
    <col min="7" max="7" width="56.7109375" style="254" customWidth="1"/>
    <col min="8" max="8" width="2.140625" style="254" bestFit="1" customWidth="1"/>
    <col min="9" max="16384" width="11.42578125" style="254"/>
  </cols>
  <sheetData>
    <row r="1" spans="1:8" x14ac:dyDescent="0.2">
      <c r="A1" s="328" t="s">
        <v>540</v>
      </c>
      <c r="B1" s="329"/>
      <c r="C1" s="253"/>
      <c r="D1" s="332" t="s">
        <v>40</v>
      </c>
      <c r="E1" s="329"/>
      <c r="F1" s="253"/>
      <c r="G1" s="332" t="s">
        <v>541</v>
      </c>
      <c r="H1" s="333"/>
    </row>
    <row r="2" spans="1:8" ht="34.5" customHeight="1" thickBot="1" x14ac:dyDescent="0.25">
      <c r="A2" s="330"/>
      <c r="B2" s="331"/>
      <c r="C2" s="255"/>
      <c r="D2" s="331"/>
      <c r="E2" s="331"/>
      <c r="F2" s="255"/>
      <c r="G2" s="331"/>
      <c r="H2" s="334"/>
    </row>
    <row r="3" spans="1:8" x14ac:dyDescent="0.2">
      <c r="A3" s="256" t="s">
        <v>34</v>
      </c>
      <c r="B3" s="257"/>
      <c r="C3" s="258"/>
      <c r="D3" s="259" t="s">
        <v>42</v>
      </c>
      <c r="E3" s="257"/>
      <c r="F3" s="258"/>
      <c r="G3" s="259"/>
      <c r="H3" s="260"/>
    </row>
    <row r="4" spans="1:8" ht="89.25" x14ac:dyDescent="0.2">
      <c r="A4" s="15" t="s">
        <v>41</v>
      </c>
      <c r="B4" s="257"/>
      <c r="C4" s="258"/>
      <c r="D4" s="261" t="s">
        <v>542</v>
      </c>
      <c r="E4" s="257"/>
      <c r="F4" s="258"/>
      <c r="G4" s="262" t="s">
        <v>79</v>
      </c>
      <c r="H4" s="260"/>
    </row>
    <row r="5" spans="1:8" x14ac:dyDescent="0.2">
      <c r="A5" s="263" t="s">
        <v>35</v>
      </c>
      <c r="B5" s="264">
        <v>1</v>
      </c>
      <c r="C5" s="258"/>
      <c r="D5" s="264" t="s">
        <v>44</v>
      </c>
      <c r="E5" s="264">
        <v>1</v>
      </c>
      <c r="F5" s="258"/>
      <c r="G5" s="264" t="s">
        <v>83</v>
      </c>
      <c r="H5" s="265">
        <v>1</v>
      </c>
    </row>
    <row r="6" spans="1:8" x14ac:dyDescent="0.2">
      <c r="A6" s="263" t="s">
        <v>360</v>
      </c>
      <c r="B6" s="264">
        <v>2</v>
      </c>
      <c r="C6" s="258"/>
      <c r="D6" s="264" t="s">
        <v>45</v>
      </c>
      <c r="E6" s="264">
        <v>2</v>
      </c>
      <c r="F6" s="258"/>
      <c r="G6" s="264" t="s">
        <v>82</v>
      </c>
      <c r="H6" s="265">
        <v>2</v>
      </c>
    </row>
    <row r="7" spans="1:8" x14ac:dyDescent="0.2">
      <c r="A7" s="263" t="s">
        <v>359</v>
      </c>
      <c r="B7" s="264">
        <v>3</v>
      </c>
      <c r="C7" s="258"/>
      <c r="D7" s="264" t="s">
        <v>46</v>
      </c>
      <c r="E7" s="264">
        <v>3</v>
      </c>
      <c r="F7" s="258"/>
      <c r="G7" s="264" t="s">
        <v>81</v>
      </c>
      <c r="H7" s="265">
        <v>3</v>
      </c>
    </row>
    <row r="8" spans="1:8" ht="25.5" x14ac:dyDescent="0.2">
      <c r="A8" s="263" t="s">
        <v>39</v>
      </c>
      <c r="B8" s="264">
        <v>4</v>
      </c>
      <c r="C8" s="258"/>
      <c r="D8" s="264" t="s">
        <v>47</v>
      </c>
      <c r="E8" s="264">
        <v>4</v>
      </c>
      <c r="F8" s="258"/>
      <c r="G8" s="264" t="s">
        <v>113</v>
      </c>
      <c r="H8" s="265">
        <v>4</v>
      </c>
    </row>
    <row r="9" spans="1:8" x14ac:dyDescent="0.2">
      <c r="A9" s="263" t="s">
        <v>38</v>
      </c>
      <c r="B9" s="264">
        <v>5</v>
      </c>
      <c r="C9" s="258"/>
      <c r="D9" s="264" t="s">
        <v>48</v>
      </c>
      <c r="E9" s="264">
        <v>5</v>
      </c>
      <c r="F9" s="258"/>
      <c r="G9" s="264" t="s">
        <v>80</v>
      </c>
      <c r="H9" s="265">
        <v>5</v>
      </c>
    </row>
    <row r="10" spans="1:8" x14ac:dyDescent="0.2">
      <c r="A10" s="266"/>
      <c r="B10" s="267"/>
      <c r="C10" s="267"/>
      <c r="D10" s="267"/>
      <c r="E10" s="267"/>
      <c r="F10" s="267"/>
      <c r="G10" s="267"/>
      <c r="H10" s="268"/>
    </row>
    <row r="11" spans="1:8" x14ac:dyDescent="0.2">
      <c r="A11" s="256" t="s">
        <v>49</v>
      </c>
      <c r="B11" s="257"/>
      <c r="C11" s="267"/>
      <c r="D11" s="259" t="s">
        <v>50</v>
      </c>
      <c r="E11" s="257"/>
      <c r="F11" s="267"/>
      <c r="G11" s="335"/>
      <c r="H11" s="336"/>
    </row>
    <row r="12" spans="1:8" ht="76.5" x14ac:dyDescent="0.2">
      <c r="A12" s="17" t="s">
        <v>51</v>
      </c>
      <c r="B12" s="257"/>
      <c r="C12" s="267"/>
      <c r="D12" s="16" t="s">
        <v>84</v>
      </c>
      <c r="E12" s="257"/>
      <c r="F12" s="267"/>
      <c r="G12" s="335"/>
      <c r="H12" s="336"/>
    </row>
    <row r="13" spans="1:8" x14ac:dyDescent="0.2">
      <c r="A13" s="230" t="s">
        <v>52</v>
      </c>
      <c r="B13" s="264">
        <v>2</v>
      </c>
      <c r="C13" s="267"/>
      <c r="D13" s="264" t="s">
        <v>54</v>
      </c>
      <c r="E13" s="264">
        <v>1</v>
      </c>
      <c r="F13" s="267"/>
      <c r="G13" s="335"/>
      <c r="H13" s="336"/>
    </row>
    <row r="14" spans="1:8" x14ac:dyDescent="0.2">
      <c r="A14" s="230" t="s">
        <v>53</v>
      </c>
      <c r="B14" s="264">
        <v>5</v>
      </c>
      <c r="C14" s="267"/>
      <c r="D14" s="264" t="s">
        <v>55</v>
      </c>
      <c r="E14" s="264">
        <v>5</v>
      </c>
      <c r="F14" s="267"/>
      <c r="G14" s="335"/>
      <c r="H14" s="336"/>
    </row>
    <row r="15" spans="1:8" x14ac:dyDescent="0.2">
      <c r="A15" s="266"/>
      <c r="B15" s="267"/>
      <c r="C15" s="267"/>
      <c r="D15" s="267"/>
      <c r="E15" s="267"/>
      <c r="F15" s="267"/>
      <c r="G15" s="335"/>
      <c r="H15" s="336"/>
    </row>
    <row r="16" spans="1:8" x14ac:dyDescent="0.2">
      <c r="A16" s="256" t="s">
        <v>56</v>
      </c>
      <c r="B16" s="257"/>
      <c r="C16" s="267"/>
      <c r="D16" s="259" t="s">
        <v>57</v>
      </c>
      <c r="E16" s="257"/>
      <c r="F16" s="267"/>
      <c r="G16" s="335"/>
      <c r="H16" s="336"/>
    </row>
    <row r="17" spans="1:8" ht="38.25" x14ac:dyDescent="0.2">
      <c r="A17" s="17" t="s">
        <v>58</v>
      </c>
      <c r="B17" s="257"/>
      <c r="C17" s="267"/>
      <c r="D17" s="262" t="s">
        <v>59</v>
      </c>
      <c r="E17" s="257"/>
      <c r="F17" s="267"/>
      <c r="G17" s="335"/>
      <c r="H17" s="336"/>
    </row>
    <row r="18" spans="1:8" x14ac:dyDescent="0.2">
      <c r="A18" s="230" t="s">
        <v>60</v>
      </c>
      <c r="B18" s="264">
        <v>1</v>
      </c>
      <c r="C18" s="267"/>
      <c r="D18" s="264" t="s">
        <v>54</v>
      </c>
      <c r="E18" s="264">
        <v>0</v>
      </c>
      <c r="F18" s="267"/>
      <c r="G18" s="335"/>
      <c r="H18" s="336"/>
    </row>
    <row r="19" spans="1:8" x14ac:dyDescent="0.2">
      <c r="A19" s="230" t="s">
        <v>110</v>
      </c>
      <c r="B19" s="264">
        <v>3</v>
      </c>
      <c r="C19" s="267"/>
      <c r="D19" s="264" t="s">
        <v>61</v>
      </c>
      <c r="E19" s="264">
        <v>1</v>
      </c>
      <c r="F19" s="267"/>
      <c r="G19" s="335"/>
      <c r="H19" s="336"/>
    </row>
    <row r="20" spans="1:8" x14ac:dyDescent="0.2">
      <c r="A20" s="230" t="s">
        <v>111</v>
      </c>
      <c r="B20" s="264">
        <v>5</v>
      </c>
      <c r="C20" s="267"/>
      <c r="D20" s="264" t="s">
        <v>62</v>
      </c>
      <c r="E20" s="264">
        <v>2</v>
      </c>
      <c r="F20" s="267"/>
      <c r="G20" s="335"/>
      <c r="H20" s="336"/>
    </row>
    <row r="21" spans="1:8" x14ac:dyDescent="0.2">
      <c r="A21" s="230"/>
      <c r="B21" s="264"/>
      <c r="C21" s="267"/>
      <c r="D21" s="264" t="s">
        <v>63</v>
      </c>
      <c r="E21" s="264">
        <v>3</v>
      </c>
      <c r="F21" s="267"/>
      <c r="G21" s="335"/>
      <c r="H21" s="336"/>
    </row>
    <row r="22" spans="1:8" x14ac:dyDescent="0.2">
      <c r="A22" s="230"/>
      <c r="B22" s="264"/>
      <c r="C22" s="267"/>
      <c r="D22" s="264" t="s">
        <v>64</v>
      </c>
      <c r="E22" s="264">
        <v>4</v>
      </c>
      <c r="F22" s="267"/>
      <c r="G22" s="335"/>
      <c r="H22" s="336"/>
    </row>
    <row r="23" spans="1:8" x14ac:dyDescent="0.2">
      <c r="A23" s="230"/>
      <c r="B23" s="264"/>
      <c r="C23" s="267"/>
      <c r="D23" s="269" t="s">
        <v>112</v>
      </c>
      <c r="E23" s="269">
        <v>5</v>
      </c>
      <c r="F23" s="267"/>
      <c r="G23" s="335"/>
      <c r="H23" s="336"/>
    </row>
    <row r="24" spans="1:8" x14ac:dyDescent="0.2">
      <c r="A24" s="266"/>
      <c r="B24" s="267"/>
      <c r="C24" s="267"/>
      <c r="D24" s="267"/>
      <c r="E24" s="267"/>
      <c r="F24" s="267"/>
      <c r="G24" s="335"/>
      <c r="H24" s="336"/>
    </row>
    <row r="25" spans="1:8" x14ac:dyDescent="0.2">
      <c r="A25" s="256" t="s">
        <v>65</v>
      </c>
      <c r="B25" s="257"/>
      <c r="C25" s="267"/>
      <c r="D25" s="259" t="s">
        <v>66</v>
      </c>
      <c r="E25" s="257"/>
      <c r="F25" s="267"/>
      <c r="G25" s="335"/>
      <c r="H25" s="336"/>
    </row>
    <row r="26" spans="1:8" ht="51" x14ac:dyDescent="0.2">
      <c r="A26" s="17" t="s">
        <v>67</v>
      </c>
      <c r="B26" s="257"/>
      <c r="C26" s="267"/>
      <c r="D26" s="16" t="s">
        <v>71</v>
      </c>
      <c r="E26" s="257"/>
      <c r="F26" s="267"/>
      <c r="G26" s="335"/>
      <c r="H26" s="336"/>
    </row>
    <row r="27" spans="1:8" x14ac:dyDescent="0.2">
      <c r="A27" s="230" t="s">
        <v>68</v>
      </c>
      <c r="B27" s="264">
        <v>1</v>
      </c>
      <c r="C27" s="267"/>
      <c r="D27" s="264" t="s">
        <v>72</v>
      </c>
      <c r="E27" s="264">
        <v>1</v>
      </c>
      <c r="F27" s="267"/>
      <c r="G27" s="335"/>
      <c r="H27" s="336"/>
    </row>
    <row r="28" spans="1:8" ht="25.5" x14ac:dyDescent="0.2">
      <c r="A28" s="263" t="s">
        <v>69</v>
      </c>
      <c r="B28" s="264">
        <v>3</v>
      </c>
      <c r="C28" s="267"/>
      <c r="D28" s="264" t="s">
        <v>361</v>
      </c>
      <c r="E28" s="264">
        <v>2</v>
      </c>
      <c r="F28" s="267"/>
      <c r="G28" s="335"/>
      <c r="H28" s="336"/>
    </row>
    <row r="29" spans="1:8" ht="25.5" x14ac:dyDescent="0.2">
      <c r="A29" s="263" t="s">
        <v>70</v>
      </c>
      <c r="B29" s="264">
        <v>5</v>
      </c>
      <c r="C29" s="267"/>
      <c r="D29" s="264" t="s">
        <v>74</v>
      </c>
      <c r="E29" s="264">
        <v>3</v>
      </c>
      <c r="F29" s="267"/>
      <c r="G29" s="335"/>
      <c r="H29" s="336"/>
    </row>
    <row r="30" spans="1:8" x14ac:dyDescent="0.2">
      <c r="A30" s="230"/>
      <c r="B30" s="264"/>
      <c r="C30" s="267"/>
      <c r="D30" s="264" t="s">
        <v>75</v>
      </c>
      <c r="E30" s="264">
        <v>4</v>
      </c>
      <c r="F30" s="267"/>
      <c r="G30" s="335"/>
      <c r="H30" s="336"/>
    </row>
    <row r="31" spans="1:8" x14ac:dyDescent="0.2">
      <c r="A31" s="230"/>
      <c r="B31" s="264"/>
      <c r="C31" s="267"/>
      <c r="D31" s="264" t="s">
        <v>76</v>
      </c>
      <c r="E31" s="264">
        <v>5</v>
      </c>
      <c r="F31" s="267"/>
      <c r="G31" s="335"/>
      <c r="H31" s="336"/>
    </row>
    <row r="32" spans="1:8" x14ac:dyDescent="0.2">
      <c r="A32" s="266"/>
      <c r="B32" s="267"/>
      <c r="C32" s="267"/>
      <c r="D32" s="267"/>
      <c r="E32" s="267"/>
      <c r="F32" s="267"/>
      <c r="G32" s="335"/>
      <c r="H32" s="336"/>
    </row>
    <row r="33" spans="1:8" x14ac:dyDescent="0.2">
      <c r="A33" s="256" t="s">
        <v>77</v>
      </c>
      <c r="B33" s="257"/>
      <c r="C33" s="267"/>
      <c r="D33" s="339"/>
      <c r="E33" s="339"/>
      <c r="F33" s="339"/>
      <c r="G33" s="335"/>
      <c r="H33" s="336"/>
    </row>
    <row r="34" spans="1:8" ht="51" x14ac:dyDescent="0.2">
      <c r="A34" s="17" t="s">
        <v>78</v>
      </c>
      <c r="B34" s="257"/>
      <c r="C34" s="267"/>
      <c r="D34" s="339"/>
      <c r="E34" s="339"/>
      <c r="F34" s="339"/>
      <c r="G34" s="335"/>
      <c r="H34" s="336"/>
    </row>
    <row r="35" spans="1:8" x14ac:dyDescent="0.2">
      <c r="A35" s="230" t="s">
        <v>54</v>
      </c>
      <c r="B35" s="264">
        <v>1</v>
      </c>
      <c r="C35" s="267"/>
      <c r="D35" s="339"/>
      <c r="E35" s="339"/>
      <c r="F35" s="339"/>
      <c r="G35" s="335"/>
      <c r="H35" s="336"/>
    </row>
    <row r="36" spans="1:8" ht="13.5" thickBot="1" x14ac:dyDescent="0.25">
      <c r="A36" s="270" t="s">
        <v>55</v>
      </c>
      <c r="B36" s="271">
        <v>5</v>
      </c>
      <c r="C36" s="272"/>
      <c r="D36" s="340"/>
      <c r="E36" s="340"/>
      <c r="F36" s="340"/>
      <c r="G36" s="337"/>
      <c r="H36" s="338"/>
    </row>
    <row r="37" spans="1:8" x14ac:dyDescent="0.2">
      <c r="A37" s="273" t="s">
        <v>543</v>
      </c>
      <c r="B37" s="274"/>
      <c r="C37" s="274"/>
      <c r="D37" s="274"/>
      <c r="E37" s="274"/>
      <c r="F37" s="274"/>
      <c r="G37" s="274"/>
      <c r="H37" s="275"/>
    </row>
    <row r="38" spans="1:8" x14ac:dyDescent="0.2">
      <c r="A38" s="276" t="s">
        <v>563</v>
      </c>
      <c r="B38" s="277"/>
      <c r="C38" s="277"/>
      <c r="D38" s="277"/>
      <c r="E38" s="277"/>
      <c r="F38" s="277"/>
      <c r="G38" s="277"/>
      <c r="H38" s="278"/>
    </row>
    <row r="39" spans="1:8" x14ac:dyDescent="0.2">
      <c r="A39" s="276" t="s">
        <v>564</v>
      </c>
      <c r="B39" s="277"/>
      <c r="C39" s="277"/>
      <c r="D39" s="277"/>
      <c r="E39" s="277"/>
      <c r="F39" s="277"/>
      <c r="G39" s="277"/>
      <c r="H39" s="278"/>
    </row>
    <row r="40" spans="1:8" ht="54" customHeight="1" thickBot="1" x14ac:dyDescent="0.25">
      <c r="A40" s="341" t="s">
        <v>544</v>
      </c>
      <c r="B40" s="342"/>
      <c r="C40" s="342"/>
      <c r="D40" s="342"/>
      <c r="E40" s="342"/>
      <c r="F40" s="342"/>
      <c r="G40" s="342"/>
      <c r="H40" s="343"/>
    </row>
    <row r="41" spans="1:8" ht="25.5" x14ac:dyDescent="0.2">
      <c r="A41" s="279" t="s">
        <v>545</v>
      </c>
      <c r="B41" s="280"/>
      <c r="C41" s="267"/>
      <c r="D41" s="281" t="s">
        <v>546</v>
      </c>
      <c r="E41" s="280"/>
      <c r="F41" s="267"/>
      <c r="G41" s="282" t="s">
        <v>547</v>
      </c>
      <c r="H41" s="283"/>
    </row>
    <row r="42" spans="1:8" x14ac:dyDescent="0.2">
      <c r="A42" s="284" t="s">
        <v>548</v>
      </c>
      <c r="B42" s="285">
        <v>0</v>
      </c>
      <c r="C42" s="267"/>
      <c r="D42" s="286" t="s">
        <v>549</v>
      </c>
      <c r="E42" s="285">
        <v>0</v>
      </c>
      <c r="F42" s="267"/>
      <c r="G42" s="286"/>
      <c r="H42" s="260">
        <v>0</v>
      </c>
    </row>
    <row r="43" spans="1:8" x14ac:dyDescent="0.2">
      <c r="A43" s="284" t="s">
        <v>550</v>
      </c>
      <c r="B43" s="285">
        <v>1</v>
      </c>
      <c r="C43" s="267"/>
      <c r="D43" s="286" t="s">
        <v>551</v>
      </c>
      <c r="E43" s="285">
        <v>1</v>
      </c>
      <c r="F43" s="267"/>
      <c r="G43" s="286"/>
      <c r="H43" s="260">
        <v>1</v>
      </c>
    </row>
    <row r="44" spans="1:8" x14ac:dyDescent="0.2">
      <c r="A44" s="284" t="s">
        <v>552</v>
      </c>
      <c r="B44" s="285">
        <v>2</v>
      </c>
      <c r="C44" s="267"/>
      <c r="D44" s="286" t="s">
        <v>553</v>
      </c>
      <c r="E44" s="285">
        <v>2</v>
      </c>
      <c r="F44" s="267"/>
      <c r="G44" s="286"/>
      <c r="H44" s="260">
        <v>2</v>
      </c>
    </row>
    <row r="45" spans="1:8" x14ac:dyDescent="0.2">
      <c r="A45" s="284" t="s">
        <v>554</v>
      </c>
      <c r="B45" s="285">
        <v>3</v>
      </c>
      <c r="C45" s="267"/>
      <c r="D45" s="286" t="s">
        <v>555</v>
      </c>
      <c r="E45" s="285">
        <v>3</v>
      </c>
      <c r="F45" s="267"/>
      <c r="G45" s="286"/>
      <c r="H45" s="260">
        <v>3</v>
      </c>
    </row>
    <row r="46" spans="1:8" x14ac:dyDescent="0.2">
      <c r="A46" s="284" t="s">
        <v>556</v>
      </c>
      <c r="B46" s="285">
        <v>4</v>
      </c>
      <c r="C46" s="267"/>
      <c r="D46" s="286" t="s">
        <v>557</v>
      </c>
      <c r="E46" s="285">
        <v>4</v>
      </c>
      <c r="F46" s="267"/>
      <c r="G46" s="286"/>
      <c r="H46" s="260">
        <v>4</v>
      </c>
    </row>
    <row r="47" spans="1:8" x14ac:dyDescent="0.2">
      <c r="A47" s="287" t="s">
        <v>558</v>
      </c>
      <c r="B47" s="288">
        <v>5</v>
      </c>
      <c r="C47" s="267"/>
      <c r="D47" s="289" t="s">
        <v>559</v>
      </c>
      <c r="E47" s="288">
        <v>5</v>
      </c>
      <c r="F47" s="267"/>
      <c r="G47" s="289"/>
      <c r="H47" s="290">
        <v>5</v>
      </c>
    </row>
    <row r="48" spans="1:8" ht="23.1" customHeight="1" x14ac:dyDescent="0.2">
      <c r="A48" s="318" t="s">
        <v>560</v>
      </c>
      <c r="B48" s="319"/>
      <c r="C48" s="319"/>
      <c r="D48" s="319"/>
      <c r="E48" s="320"/>
      <c r="F48" s="267"/>
      <c r="G48" s="321" t="s">
        <v>561</v>
      </c>
      <c r="H48" s="322"/>
    </row>
    <row r="49" spans="1:8" ht="23.1" customHeight="1" x14ac:dyDescent="0.2">
      <c r="A49" s="325" t="s">
        <v>562</v>
      </c>
      <c r="B49" s="326"/>
      <c r="C49" s="326"/>
      <c r="D49" s="326"/>
      <c r="E49" s="327"/>
      <c r="F49" s="267"/>
      <c r="G49" s="323"/>
      <c r="H49" s="324"/>
    </row>
    <row r="50" spans="1:8" ht="13.5" thickBot="1" x14ac:dyDescent="0.25">
      <c r="A50" s="291"/>
      <c r="B50" s="272"/>
      <c r="C50" s="272"/>
      <c r="D50" s="272"/>
      <c r="E50" s="272"/>
      <c r="F50" s="272"/>
      <c r="G50" s="272"/>
      <c r="H50" s="292"/>
    </row>
  </sheetData>
  <mergeCells count="9">
    <mergeCell ref="A48:E48"/>
    <mergeCell ref="G48:H49"/>
    <mergeCell ref="A49:E49"/>
    <mergeCell ref="A1:B2"/>
    <mergeCell ref="D1:E2"/>
    <mergeCell ref="G1:H2"/>
    <mergeCell ref="G11:H36"/>
    <mergeCell ref="D33:F36"/>
    <mergeCell ref="A40:H4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96"/>
  <sheetViews>
    <sheetView tabSelected="1" zoomScale="70" zoomScaleNormal="70" zoomScaleSheetLayoutView="40" zoomScalePageLayoutView="90" workbookViewId="0">
      <selection activeCell="A3" sqref="A3:D3"/>
    </sheetView>
  </sheetViews>
  <sheetFormatPr defaultColWidth="10.85546875" defaultRowHeight="20.25" outlineLevelRow="1" x14ac:dyDescent="0.2"/>
  <cols>
    <col min="1" max="1" width="9.28515625" style="1" customWidth="1"/>
    <col min="2" max="2" width="9.85546875" style="1" customWidth="1"/>
    <col min="3" max="3" width="11.140625" style="1" customWidth="1"/>
    <col min="4" max="4" width="42" style="1" customWidth="1"/>
    <col min="5" max="5" width="33.5703125" style="178" customWidth="1"/>
    <col min="6" max="6" width="29.42578125" style="1" customWidth="1"/>
    <col min="7" max="7" width="30.140625" style="1" customWidth="1"/>
    <col min="8" max="8" width="24.42578125" style="1" customWidth="1"/>
    <col min="9" max="9" width="29.7109375" style="1" customWidth="1"/>
    <col min="10" max="10" width="27.140625" style="1" customWidth="1"/>
    <col min="11" max="11" width="24.140625" style="1" customWidth="1"/>
    <col min="12" max="12" width="22.5703125" style="1" customWidth="1"/>
    <col min="13" max="13" width="23" style="1" customWidth="1"/>
    <col min="14" max="14" width="22" style="1" customWidth="1"/>
    <col min="15" max="15" width="3.28515625" style="38" customWidth="1"/>
    <col min="16" max="16384" width="10.85546875" style="1"/>
  </cols>
  <sheetData>
    <row r="1" spans="1:15" s="38" customFormat="1" ht="18" customHeight="1" x14ac:dyDescent="0.2">
      <c r="A1" s="19" t="s">
        <v>100</v>
      </c>
      <c r="B1" s="31"/>
      <c r="C1" s="31"/>
      <c r="D1" s="31"/>
      <c r="E1" s="173"/>
      <c r="F1" s="31"/>
      <c r="G1" s="31"/>
      <c r="H1" s="31"/>
      <c r="I1" s="31"/>
      <c r="J1" s="31"/>
      <c r="K1" s="31"/>
      <c r="L1" s="31"/>
      <c r="M1" s="31"/>
      <c r="N1" s="31"/>
      <c r="O1" s="31"/>
    </row>
    <row r="2" spans="1:15" s="41" customFormat="1" ht="27" customHeight="1" x14ac:dyDescent="0.2">
      <c r="A2" s="22" t="str">
        <f>'Aree di rischio '!B2</f>
        <v>A) Acquisizione e progressione del personale</v>
      </c>
      <c r="B2" s="39"/>
      <c r="C2" s="39"/>
      <c r="D2" s="39"/>
      <c r="E2" s="174"/>
      <c r="F2" s="39"/>
      <c r="G2" s="40" t="s">
        <v>109</v>
      </c>
      <c r="H2" s="87" t="s">
        <v>128</v>
      </c>
      <c r="I2" s="32"/>
      <c r="J2" s="32"/>
      <c r="K2" s="32"/>
      <c r="L2" s="32"/>
      <c r="M2" s="32"/>
      <c r="N2" s="32"/>
      <c r="O2" s="31"/>
    </row>
    <row r="3" spans="1:15" ht="30.75" customHeight="1" x14ac:dyDescent="0.2">
      <c r="A3" s="348" t="str">
        <f>'Aree di rischio '!A8</f>
        <v>A.01 Reclutamento di personale a tempo indeterminato, determinato e progressioni verticali</v>
      </c>
      <c r="B3" s="349"/>
      <c r="C3" s="349"/>
      <c r="D3" s="349"/>
      <c r="E3" s="213"/>
      <c r="F3" s="213"/>
      <c r="G3" s="43" t="str">
        <f>IF(C6=0,"--",IF(C6&lt;10,"Basso",IF(C6&lt;18,"Medio",IF(C6&lt;25.1,"Alto",""))))</f>
        <v>Basso</v>
      </c>
      <c r="H3" s="86">
        <f>C6</f>
        <v>7.6999999999999993</v>
      </c>
      <c r="I3" s="25"/>
      <c r="J3" s="25"/>
      <c r="K3" s="25"/>
      <c r="L3" s="25"/>
      <c r="M3" s="25"/>
      <c r="N3" s="25"/>
      <c r="O3" s="31"/>
    </row>
    <row r="4" spans="1:15" ht="51.95" customHeight="1" outlineLevel="1" x14ac:dyDescent="0.2">
      <c r="A4" s="350" t="str">
        <f>A3</f>
        <v>A.01 Reclutamento di personale a tempo indeterminato, determinato e progressioni verticali</v>
      </c>
      <c r="B4" s="353" t="s">
        <v>102</v>
      </c>
      <c r="C4" s="354"/>
      <c r="D4" s="14" t="s">
        <v>218</v>
      </c>
      <c r="E4" s="150" t="s">
        <v>217</v>
      </c>
      <c r="F4" s="220" t="s">
        <v>0</v>
      </c>
      <c r="G4" s="357" t="s">
        <v>365</v>
      </c>
      <c r="H4" s="344"/>
      <c r="I4" s="360" t="s">
        <v>366</v>
      </c>
      <c r="J4" s="344"/>
      <c r="K4" s="364" t="s">
        <v>117</v>
      </c>
      <c r="L4" s="364" t="s">
        <v>118</v>
      </c>
      <c r="M4" s="364" t="s">
        <v>101</v>
      </c>
      <c r="N4" s="31"/>
      <c r="O4" s="1"/>
    </row>
    <row r="5" spans="1:15" ht="24.75" customHeight="1" outlineLevel="1" x14ac:dyDescent="0.2">
      <c r="A5" s="351"/>
      <c r="B5" s="355"/>
      <c r="C5" s="356"/>
      <c r="D5" s="24"/>
      <c r="E5" s="24"/>
      <c r="F5" s="24"/>
      <c r="G5" s="33" t="s">
        <v>1</v>
      </c>
      <c r="H5" s="33" t="s">
        <v>2</v>
      </c>
      <c r="I5" s="33" t="s">
        <v>1</v>
      </c>
      <c r="J5" s="33" t="s">
        <v>2</v>
      </c>
      <c r="K5" s="365"/>
      <c r="L5" s="365"/>
      <c r="M5" s="365"/>
      <c r="N5" s="31"/>
      <c r="O5" s="1"/>
    </row>
    <row r="6" spans="1:15" ht="198" customHeight="1" outlineLevel="1" x14ac:dyDescent="0.2">
      <c r="A6" s="351"/>
      <c r="B6" s="191" t="s">
        <v>115</v>
      </c>
      <c r="C6" s="345">
        <f>B7*B9</f>
        <v>7.6999999999999993</v>
      </c>
      <c r="D6" s="146" t="s">
        <v>279</v>
      </c>
      <c r="E6" s="142" t="str">
        <f>VLOOKUP(D6,'Catalogo rischi'!$A$10:$B$31,2,FALSE)</f>
        <v>CR.1 Pilotamento delle procedure</v>
      </c>
      <c r="F6" s="251" t="s">
        <v>601</v>
      </c>
      <c r="G6" s="145" t="s">
        <v>336</v>
      </c>
      <c r="H6" s="44"/>
      <c r="I6" s="251" t="s">
        <v>566</v>
      </c>
      <c r="J6" s="142"/>
      <c r="K6" s="251" t="s">
        <v>586</v>
      </c>
      <c r="L6" s="251" t="s">
        <v>587</v>
      </c>
      <c r="M6" s="293" t="s">
        <v>617</v>
      </c>
      <c r="N6" s="31"/>
      <c r="O6" s="1"/>
    </row>
    <row r="7" spans="1:15" ht="182.25" customHeight="1" outlineLevel="1" x14ac:dyDescent="0.2">
      <c r="A7" s="351"/>
      <c r="B7" s="192">
        <f>SUM(A!B5:B36)/5</f>
        <v>2.8</v>
      </c>
      <c r="C7" s="346"/>
      <c r="D7" s="146" t="s">
        <v>316</v>
      </c>
      <c r="E7" s="142" t="str">
        <f>VLOOKUP(D7,'Catalogo rischi'!$A$10:$B$31,2,FALSE)</f>
        <v>CR.1 Pilotamento delle procedure</v>
      </c>
      <c r="F7" s="251" t="s">
        <v>601</v>
      </c>
      <c r="G7" s="301" t="s">
        <v>337</v>
      </c>
      <c r="H7" s="44"/>
      <c r="I7" s="251" t="s">
        <v>566</v>
      </c>
      <c r="J7" s="142"/>
      <c r="K7" s="251" t="s">
        <v>586</v>
      </c>
      <c r="L7" s="251" t="s">
        <v>587</v>
      </c>
      <c r="M7" s="298" t="s">
        <v>618</v>
      </c>
      <c r="N7" s="31"/>
      <c r="O7" s="1"/>
    </row>
    <row r="8" spans="1:15" ht="156" customHeight="1" outlineLevel="1" x14ac:dyDescent="0.2">
      <c r="A8" s="351"/>
      <c r="B8" s="194" t="s">
        <v>85</v>
      </c>
      <c r="C8" s="346"/>
      <c r="D8" s="146" t="s">
        <v>260</v>
      </c>
      <c r="E8" s="142" t="str">
        <f>VLOOKUP(D8,'Catalogo rischi'!$A$10:$B$31,2,FALSE)</f>
        <v>CR.5 Elusione delle procedure di svolgimento dell'attività e di controllo</v>
      </c>
      <c r="F8" s="251" t="s">
        <v>601</v>
      </c>
      <c r="G8" s="145" t="s">
        <v>337</v>
      </c>
      <c r="H8" s="44"/>
      <c r="I8" s="44"/>
      <c r="J8" s="142"/>
      <c r="K8" s="251" t="s">
        <v>586</v>
      </c>
      <c r="L8" s="251" t="s">
        <v>587</v>
      </c>
      <c r="M8" s="294" t="s">
        <v>619</v>
      </c>
      <c r="N8" s="31"/>
      <c r="O8" s="1"/>
    </row>
    <row r="9" spans="1:15" ht="192.75" customHeight="1" outlineLevel="1" x14ac:dyDescent="0.2">
      <c r="A9" s="351"/>
      <c r="B9" s="195">
        <f>SUM(A!E5:E31)/4</f>
        <v>2.75</v>
      </c>
      <c r="C9" s="346"/>
      <c r="D9" s="146" t="s">
        <v>297</v>
      </c>
      <c r="E9" s="142" t="str">
        <f>VLOOKUP(D9,'Catalogo rischi'!$A$10:$B$31,2,FALSE)</f>
        <v>CR.1 Pilotamento delle procedure</v>
      </c>
      <c r="F9" s="251" t="s">
        <v>601</v>
      </c>
      <c r="G9" s="145" t="s">
        <v>338</v>
      </c>
      <c r="H9" s="44"/>
      <c r="I9" s="44"/>
      <c r="J9" s="44"/>
      <c r="K9" s="251" t="s">
        <v>586</v>
      </c>
      <c r="L9" s="251" t="s">
        <v>587</v>
      </c>
      <c r="M9" s="293" t="s">
        <v>620</v>
      </c>
      <c r="N9" s="31"/>
      <c r="O9" s="1"/>
    </row>
    <row r="10" spans="1:15" ht="164.25" customHeight="1" outlineLevel="1" x14ac:dyDescent="0.2">
      <c r="A10" s="351"/>
      <c r="B10" s="201"/>
      <c r="C10" s="346"/>
      <c r="D10" s="146" t="s">
        <v>298</v>
      </c>
      <c r="E10" s="142" t="str">
        <f>VLOOKUP(D10,'Catalogo rischi'!$A$10:$B$31,2,FALSE)</f>
        <v>CR.6 Uso improprio o distorto della discrezionalità</v>
      </c>
      <c r="F10" s="251" t="s">
        <v>601</v>
      </c>
      <c r="G10" s="145" t="s">
        <v>321</v>
      </c>
      <c r="H10" s="44"/>
      <c r="I10" s="44"/>
      <c r="J10" s="44"/>
      <c r="K10" s="251" t="s">
        <v>586</v>
      </c>
      <c r="L10" s="251" t="s">
        <v>587</v>
      </c>
      <c r="M10" s="294" t="s">
        <v>621</v>
      </c>
      <c r="N10" s="31"/>
      <c r="O10" s="1"/>
    </row>
    <row r="11" spans="1:15" ht="170.25" customHeight="1" outlineLevel="1" x14ac:dyDescent="0.2">
      <c r="A11" s="351"/>
      <c r="B11" s="196" t="s">
        <v>86</v>
      </c>
      <c r="C11" s="346"/>
      <c r="D11" s="146" t="s">
        <v>260</v>
      </c>
      <c r="E11" s="142" t="str">
        <f>VLOOKUP(D11,'Catalogo rischi'!$A$10:$B$31,2,FALSE)</f>
        <v>CR.5 Elusione delle procedure di svolgimento dell'attività e di controllo</v>
      </c>
      <c r="F11" s="251" t="s">
        <v>601</v>
      </c>
      <c r="G11" s="145" t="s">
        <v>330</v>
      </c>
      <c r="H11" s="44"/>
      <c r="I11" s="44"/>
      <c r="J11" s="44"/>
      <c r="K11" s="251" t="s">
        <v>586</v>
      </c>
      <c r="L11" s="251" t="s">
        <v>587</v>
      </c>
      <c r="M11" s="293" t="s">
        <v>622</v>
      </c>
      <c r="N11" s="31"/>
      <c r="O11" s="1"/>
    </row>
    <row r="12" spans="1:15" ht="18" customHeight="1" outlineLevel="1" x14ac:dyDescent="0.2">
      <c r="A12" s="351"/>
      <c r="B12" s="197">
        <f>SUM(A!H5:H9)</f>
        <v>2</v>
      </c>
      <c r="C12" s="346"/>
      <c r="D12" s="175"/>
      <c r="E12" s="44"/>
      <c r="F12" s="44"/>
      <c r="G12" s="44"/>
      <c r="H12" s="44"/>
      <c r="I12" s="44"/>
      <c r="J12" s="44"/>
      <c r="K12" s="44"/>
      <c r="L12" s="44"/>
      <c r="M12" s="8"/>
      <c r="N12" s="31"/>
      <c r="O12" s="1"/>
    </row>
    <row r="13" spans="1:15" ht="18" customHeight="1" outlineLevel="1" x14ac:dyDescent="0.2">
      <c r="A13" s="351"/>
      <c r="B13" s="61"/>
      <c r="C13" s="346"/>
      <c r="D13" s="175"/>
      <c r="E13" s="44"/>
      <c r="F13" s="44"/>
      <c r="G13" s="44"/>
      <c r="H13" s="44"/>
      <c r="I13" s="44"/>
      <c r="J13" s="44"/>
      <c r="K13" s="44"/>
      <c r="L13" s="44"/>
      <c r="M13" s="8"/>
      <c r="N13" s="31"/>
      <c r="O13" s="1"/>
    </row>
    <row r="14" spans="1:15" ht="18" customHeight="1" outlineLevel="1" x14ac:dyDescent="0.2">
      <c r="A14" s="352"/>
      <c r="B14" s="160"/>
      <c r="C14" s="347"/>
      <c r="D14" s="175"/>
      <c r="E14" s="44"/>
      <c r="F14" s="44"/>
      <c r="G14" s="44"/>
      <c r="H14" s="44"/>
      <c r="I14" s="44"/>
      <c r="J14" s="44"/>
      <c r="K14" s="44"/>
      <c r="L14" s="44"/>
      <c r="M14" s="8"/>
      <c r="N14" s="31"/>
      <c r="O14" s="1"/>
    </row>
    <row r="15" spans="1:15" x14ac:dyDescent="0.2">
      <c r="A15" s="25"/>
      <c r="B15" s="25"/>
      <c r="C15" s="25"/>
      <c r="D15" s="25"/>
      <c r="E15" s="176"/>
      <c r="F15" s="25"/>
      <c r="G15" s="25"/>
      <c r="H15" s="25"/>
      <c r="I15" s="25"/>
      <c r="J15" s="25"/>
      <c r="K15" s="25"/>
      <c r="L15" s="25"/>
      <c r="M15" s="25"/>
      <c r="N15" s="25"/>
      <c r="O15" s="31"/>
    </row>
    <row r="16" spans="1:15" ht="54.75" customHeight="1" x14ac:dyDescent="0.2">
      <c r="A16" s="348" t="str">
        <f>'Aree di rischio '!A9</f>
        <v>A.02 Progressioni economiche di carriera</v>
      </c>
      <c r="B16" s="349"/>
      <c r="C16" s="349"/>
      <c r="D16" s="349"/>
      <c r="E16" s="213"/>
      <c r="F16" s="213"/>
      <c r="G16" s="43" t="str">
        <f>IF(C19=0,"--",IF(C19&lt;10,"Basso",IF(C19&lt;18,"Medio",IF(C19&lt;25.1,"Alto",""))))</f>
        <v>Basso</v>
      </c>
      <c r="H16" s="86">
        <f>C19</f>
        <v>2.8</v>
      </c>
      <c r="I16" s="25"/>
      <c r="J16" s="25"/>
      <c r="K16" s="25"/>
      <c r="L16" s="25"/>
      <c r="M16" s="25"/>
      <c r="N16" s="25"/>
      <c r="O16" s="31"/>
    </row>
    <row r="17" spans="1:15" ht="57" outlineLevel="1" x14ac:dyDescent="0.2">
      <c r="A17" s="350" t="str">
        <f>A16</f>
        <v>A.02 Progressioni economiche di carriera</v>
      </c>
      <c r="B17" s="353" t="s">
        <v>102</v>
      </c>
      <c r="C17" s="354"/>
      <c r="D17" s="14" t="s">
        <v>218</v>
      </c>
      <c r="E17" s="150" t="s">
        <v>217</v>
      </c>
      <c r="F17" s="210" t="s">
        <v>0</v>
      </c>
      <c r="G17" s="357" t="s">
        <v>365</v>
      </c>
      <c r="H17" s="344"/>
      <c r="I17" s="360" t="s">
        <v>366</v>
      </c>
      <c r="J17" s="344"/>
      <c r="K17" s="364" t="s">
        <v>117</v>
      </c>
      <c r="L17" s="211" t="s">
        <v>107</v>
      </c>
      <c r="M17" s="344" t="s">
        <v>101</v>
      </c>
      <c r="N17" s="31"/>
      <c r="O17" s="1"/>
    </row>
    <row r="18" spans="1:15" ht="20.100000000000001" customHeight="1" outlineLevel="1" x14ac:dyDescent="0.2">
      <c r="A18" s="351"/>
      <c r="B18" s="355"/>
      <c r="C18" s="356"/>
      <c r="D18" s="24"/>
      <c r="E18" s="24"/>
      <c r="F18" s="24"/>
      <c r="G18" s="33" t="s">
        <v>1</v>
      </c>
      <c r="H18" s="33" t="s">
        <v>2</v>
      </c>
      <c r="I18" s="33" t="s">
        <v>1</v>
      </c>
      <c r="J18" s="33" t="s">
        <v>2</v>
      </c>
      <c r="K18" s="357"/>
      <c r="L18" s="212"/>
      <c r="M18" s="344"/>
      <c r="N18" s="31"/>
      <c r="O18" s="1"/>
    </row>
    <row r="19" spans="1:15" ht="201" customHeight="1" outlineLevel="1" x14ac:dyDescent="0.2">
      <c r="A19" s="351"/>
      <c r="B19" s="191" t="s">
        <v>115</v>
      </c>
      <c r="C19" s="345">
        <f>B20*B22</f>
        <v>2.8</v>
      </c>
      <c r="D19" s="146" t="s">
        <v>279</v>
      </c>
      <c r="E19" s="142" t="str">
        <f>VLOOKUP(D19,'Catalogo rischi'!$A$10:$B$31,2,FALSE)</f>
        <v>CR.1 Pilotamento delle procedure</v>
      </c>
      <c r="F19" s="251" t="s">
        <v>601</v>
      </c>
      <c r="G19" s="145" t="s">
        <v>336</v>
      </c>
      <c r="H19" s="44"/>
      <c r="I19" s="251" t="s">
        <v>566</v>
      </c>
      <c r="J19" s="44"/>
      <c r="K19" s="251" t="s">
        <v>586</v>
      </c>
      <c r="L19" s="251" t="s">
        <v>587</v>
      </c>
      <c r="M19" s="293" t="s">
        <v>617</v>
      </c>
      <c r="N19" s="31"/>
      <c r="O19" s="1"/>
    </row>
    <row r="20" spans="1:15" ht="208.5" customHeight="1" outlineLevel="1" x14ac:dyDescent="0.2">
      <c r="A20" s="351"/>
      <c r="B20" s="192">
        <f>SUM(A!B41:B72)/5</f>
        <v>1.4</v>
      </c>
      <c r="C20" s="346"/>
      <c r="D20" s="146" t="s">
        <v>316</v>
      </c>
      <c r="E20" s="142" t="str">
        <f>VLOOKUP(D20,'Catalogo rischi'!$A$10:$B$31,2,FALSE)</f>
        <v>CR.1 Pilotamento delle procedure</v>
      </c>
      <c r="F20" s="251" t="s">
        <v>601</v>
      </c>
      <c r="G20" s="145" t="s">
        <v>338</v>
      </c>
      <c r="H20" s="44"/>
      <c r="I20" s="251" t="s">
        <v>566</v>
      </c>
      <c r="J20" s="44"/>
      <c r="K20" s="251" t="s">
        <v>586</v>
      </c>
      <c r="L20" s="251" t="s">
        <v>587</v>
      </c>
      <c r="M20" s="293" t="s">
        <v>627</v>
      </c>
      <c r="N20" s="31"/>
      <c r="O20" s="1"/>
    </row>
    <row r="21" spans="1:15" ht="163.5" customHeight="1" outlineLevel="1" x14ac:dyDescent="0.2">
      <c r="A21" s="351"/>
      <c r="B21" s="198" t="s">
        <v>85</v>
      </c>
      <c r="C21" s="346"/>
      <c r="D21" s="146" t="s">
        <v>260</v>
      </c>
      <c r="E21" s="142" t="str">
        <f>VLOOKUP(D21,'Catalogo rischi'!$A$10:$B$31,2,FALSE)</f>
        <v>CR.5 Elusione delle procedure di svolgimento dell'attività e di controllo</v>
      </c>
      <c r="F21" s="251" t="s">
        <v>601</v>
      </c>
      <c r="G21" s="145" t="s">
        <v>337</v>
      </c>
      <c r="H21" s="44"/>
      <c r="I21" s="44"/>
      <c r="J21" s="44"/>
      <c r="K21" s="251" t="s">
        <v>586</v>
      </c>
      <c r="L21" s="251" t="s">
        <v>587</v>
      </c>
      <c r="M21" s="294" t="s">
        <v>623</v>
      </c>
      <c r="N21" s="31"/>
      <c r="O21" s="1"/>
    </row>
    <row r="22" spans="1:15" ht="162.75" customHeight="1" outlineLevel="1" x14ac:dyDescent="0.2">
      <c r="A22" s="351"/>
      <c r="B22" s="194">
        <f>SUM(A!E41:E67)/4</f>
        <v>2</v>
      </c>
      <c r="C22" s="346"/>
      <c r="D22" s="146" t="s">
        <v>297</v>
      </c>
      <c r="E22" s="142" t="str">
        <f>VLOOKUP(D22,'Catalogo rischi'!$A$10:$B$31,2,FALSE)</f>
        <v>CR.1 Pilotamento delle procedure</v>
      </c>
      <c r="F22" s="251" t="s">
        <v>601</v>
      </c>
      <c r="G22" s="145" t="s">
        <v>338</v>
      </c>
      <c r="H22" s="44"/>
      <c r="I22" s="44"/>
      <c r="J22" s="44"/>
      <c r="K22" s="251" t="s">
        <v>586</v>
      </c>
      <c r="L22" s="251" t="s">
        <v>587</v>
      </c>
      <c r="M22" s="293" t="s">
        <v>628</v>
      </c>
      <c r="N22" s="31"/>
      <c r="O22" s="1"/>
    </row>
    <row r="23" spans="1:15" ht="165" customHeight="1" outlineLevel="1" x14ac:dyDescent="0.2">
      <c r="A23" s="351"/>
      <c r="B23" s="199" t="s">
        <v>86</v>
      </c>
      <c r="C23" s="346"/>
      <c r="D23" s="146" t="s">
        <v>298</v>
      </c>
      <c r="E23" s="142" t="str">
        <f>VLOOKUP(D23,'Catalogo rischi'!$A$10:$B$31,2,FALSE)</f>
        <v>CR.6 Uso improprio o distorto della discrezionalità</v>
      </c>
      <c r="F23" s="251" t="s">
        <v>601</v>
      </c>
      <c r="G23" s="145" t="s">
        <v>321</v>
      </c>
      <c r="H23" s="44"/>
      <c r="I23" s="44"/>
      <c r="J23" s="44"/>
      <c r="K23" s="251" t="s">
        <v>586</v>
      </c>
      <c r="L23" s="251" t="s">
        <v>587</v>
      </c>
      <c r="M23" s="294" t="s">
        <v>629</v>
      </c>
      <c r="N23" s="31"/>
      <c r="O23" s="1"/>
    </row>
    <row r="24" spans="1:15" ht="146.25" customHeight="1" outlineLevel="1" x14ac:dyDescent="0.2">
      <c r="A24" s="351"/>
      <c r="B24" s="200">
        <f>SUM(A!H41:H45)</f>
        <v>2</v>
      </c>
      <c r="C24" s="346"/>
      <c r="D24" s="146" t="s">
        <v>263</v>
      </c>
      <c r="E24" s="142" t="str">
        <f>VLOOKUP(D24,'Catalogo rischi'!$A$10:$B$31,2,FALSE)</f>
        <v>CR.6 Uso improprio o distorto della discrezionalità</v>
      </c>
      <c r="F24" s="251" t="s">
        <v>601</v>
      </c>
      <c r="G24" s="145" t="s">
        <v>330</v>
      </c>
      <c r="H24" s="44"/>
      <c r="I24" s="251" t="s">
        <v>566</v>
      </c>
      <c r="J24" s="44"/>
      <c r="K24" s="251" t="s">
        <v>586</v>
      </c>
      <c r="L24" s="251" t="s">
        <v>587</v>
      </c>
      <c r="M24" s="293" t="s">
        <v>622</v>
      </c>
      <c r="N24" s="31"/>
      <c r="O24" s="1"/>
    </row>
    <row r="25" spans="1:15" ht="18" customHeight="1" outlineLevel="1" x14ac:dyDescent="0.2">
      <c r="A25" s="351"/>
      <c r="C25" s="346"/>
      <c r="D25" s="175"/>
      <c r="E25" s="44"/>
      <c r="F25" s="44"/>
      <c r="G25" s="44"/>
      <c r="H25" s="44"/>
      <c r="I25" s="44"/>
      <c r="J25" s="44"/>
      <c r="K25" s="44"/>
      <c r="L25" s="44"/>
      <c r="M25" s="8"/>
      <c r="N25" s="31"/>
      <c r="O25" s="1"/>
    </row>
    <row r="26" spans="1:15" ht="18" customHeight="1" outlineLevel="1" x14ac:dyDescent="0.2">
      <c r="A26" s="351"/>
      <c r="C26" s="346"/>
      <c r="D26" s="175"/>
      <c r="E26" s="44"/>
      <c r="F26" s="44"/>
      <c r="G26" s="44"/>
      <c r="H26" s="44"/>
      <c r="I26" s="44"/>
      <c r="J26" s="44"/>
      <c r="K26" s="44"/>
      <c r="L26" s="44"/>
      <c r="M26" s="8"/>
      <c r="N26" s="31"/>
      <c r="O26" s="1"/>
    </row>
    <row r="27" spans="1:15" ht="18" customHeight="1" outlineLevel="1" x14ac:dyDescent="0.2">
      <c r="A27" s="351"/>
      <c r="B27" s="61"/>
      <c r="C27" s="346"/>
      <c r="D27" s="175"/>
      <c r="E27" s="44"/>
      <c r="F27" s="44"/>
      <c r="G27" s="44"/>
      <c r="H27" s="44"/>
      <c r="I27" s="44"/>
      <c r="J27" s="44"/>
      <c r="K27" s="44"/>
      <c r="L27" s="44"/>
      <c r="M27" s="8"/>
      <c r="N27" s="31"/>
      <c r="O27" s="1"/>
    </row>
    <row r="28" spans="1:15" ht="18" customHeight="1" outlineLevel="1" x14ac:dyDescent="0.2">
      <c r="A28" s="352"/>
      <c r="B28" s="160"/>
      <c r="C28" s="347"/>
      <c r="D28" s="175"/>
      <c r="E28" s="44"/>
      <c r="F28" s="44"/>
      <c r="G28" s="44"/>
      <c r="H28" s="44"/>
      <c r="I28" s="44"/>
      <c r="J28" s="44"/>
      <c r="K28" s="44"/>
      <c r="L28" s="44"/>
      <c r="M28" s="8"/>
      <c r="N28" s="31"/>
      <c r="O28" s="1"/>
    </row>
    <row r="29" spans="1:15" x14ac:dyDescent="0.2">
      <c r="A29" s="25"/>
      <c r="B29" s="25"/>
      <c r="C29" s="25"/>
      <c r="D29" s="25"/>
      <c r="E29" s="176"/>
      <c r="F29" s="25"/>
      <c r="G29" s="25"/>
      <c r="H29" s="25"/>
      <c r="I29" s="25"/>
      <c r="J29" s="25"/>
      <c r="K29" s="25"/>
      <c r="L29" s="25"/>
      <c r="M29" s="25"/>
      <c r="N29" s="25"/>
      <c r="O29" s="31"/>
    </row>
    <row r="30" spans="1:15" ht="42.75" customHeight="1" x14ac:dyDescent="0.2">
      <c r="A30" s="348" t="str">
        <f>'Aree di rischio '!A10</f>
        <v>A.03 Conferimento di incarichi di collaborazione</v>
      </c>
      <c r="B30" s="349"/>
      <c r="C30" s="349"/>
      <c r="D30" s="349"/>
      <c r="E30" s="213"/>
      <c r="F30" s="213"/>
      <c r="G30" s="43" t="str">
        <f>IF(C33=0,"--",IF(C33&lt;10,"Basso",IF(C33&lt;18,"Medio",IF(C33&lt;25.1,"Alto",""))))</f>
        <v>Basso</v>
      </c>
      <c r="H30" s="86">
        <f>C33</f>
        <v>5.6</v>
      </c>
      <c r="I30" s="25"/>
      <c r="J30" s="25"/>
      <c r="K30" s="25"/>
      <c r="L30" s="25"/>
      <c r="M30" s="25"/>
      <c r="N30" s="25"/>
      <c r="O30" s="31"/>
    </row>
    <row r="31" spans="1:15" ht="48" customHeight="1" outlineLevel="1" x14ac:dyDescent="0.2">
      <c r="A31" s="350" t="str">
        <f>A30</f>
        <v>A.03 Conferimento di incarichi di collaborazione</v>
      </c>
      <c r="B31" s="353" t="s">
        <v>102</v>
      </c>
      <c r="C31" s="354"/>
      <c r="D31" s="14" t="s">
        <v>218</v>
      </c>
      <c r="E31" s="150" t="s">
        <v>217</v>
      </c>
      <c r="F31" s="210" t="s">
        <v>0</v>
      </c>
      <c r="G31" s="357" t="s">
        <v>365</v>
      </c>
      <c r="H31" s="344"/>
      <c r="I31" s="360" t="s">
        <v>366</v>
      </c>
      <c r="J31" s="344"/>
      <c r="K31" s="364" t="s">
        <v>117</v>
      </c>
      <c r="L31" s="358" t="s">
        <v>107</v>
      </c>
      <c r="M31" s="344" t="s">
        <v>101</v>
      </c>
      <c r="N31" s="31"/>
      <c r="O31" s="1"/>
    </row>
    <row r="32" spans="1:15" ht="20.100000000000001" customHeight="1" outlineLevel="1" x14ac:dyDescent="0.2">
      <c r="A32" s="351"/>
      <c r="B32" s="355"/>
      <c r="C32" s="356"/>
      <c r="D32" s="24"/>
      <c r="E32" s="24"/>
      <c r="F32" s="24"/>
      <c r="G32" s="33" t="s">
        <v>1</v>
      </c>
      <c r="H32" s="33" t="s">
        <v>2</v>
      </c>
      <c r="I32" s="33" t="s">
        <v>1</v>
      </c>
      <c r="J32" s="33" t="s">
        <v>2</v>
      </c>
      <c r="K32" s="357"/>
      <c r="L32" s="359"/>
      <c r="M32" s="344"/>
      <c r="N32" s="31"/>
      <c r="O32" s="1"/>
    </row>
    <row r="33" spans="1:15" ht="144" customHeight="1" outlineLevel="1" x14ac:dyDescent="0.2">
      <c r="A33" s="351"/>
      <c r="B33" s="191" t="s">
        <v>115</v>
      </c>
      <c r="C33" s="345">
        <f>B34*B36</f>
        <v>5.6</v>
      </c>
      <c r="D33" s="146" t="s">
        <v>279</v>
      </c>
      <c r="E33" s="142" t="str">
        <f>VLOOKUP(D33,'Catalogo rischi'!$A$10:$B$31,2,FALSE)</f>
        <v>CR.1 Pilotamento delle procedure</v>
      </c>
      <c r="F33" s="251" t="s">
        <v>601</v>
      </c>
      <c r="G33" s="145" t="s">
        <v>336</v>
      </c>
      <c r="H33" s="44"/>
      <c r="I33" s="251" t="s">
        <v>566</v>
      </c>
      <c r="J33" s="44"/>
      <c r="K33" s="251" t="s">
        <v>586</v>
      </c>
      <c r="L33" s="251" t="s">
        <v>587</v>
      </c>
      <c r="M33" s="293" t="s">
        <v>617</v>
      </c>
      <c r="N33" s="31"/>
      <c r="O33" s="1"/>
    </row>
    <row r="34" spans="1:15" ht="150" customHeight="1" outlineLevel="1" x14ac:dyDescent="0.2">
      <c r="A34" s="351"/>
      <c r="B34" s="192">
        <f>SUM(A!B78:B109)/5</f>
        <v>2.8</v>
      </c>
      <c r="C34" s="346"/>
      <c r="D34" s="146" t="s">
        <v>316</v>
      </c>
      <c r="E34" s="142" t="str">
        <f>VLOOKUP(D34,'Catalogo rischi'!$A$10:$B$31,2,FALSE)</f>
        <v>CR.1 Pilotamento delle procedure</v>
      </c>
      <c r="F34" s="251" t="s">
        <v>601</v>
      </c>
      <c r="G34" s="145" t="s">
        <v>338</v>
      </c>
      <c r="H34" s="44"/>
      <c r="I34" s="251" t="s">
        <v>566</v>
      </c>
      <c r="J34" s="44"/>
      <c r="K34" s="251" t="s">
        <v>586</v>
      </c>
      <c r="L34" s="251" t="s">
        <v>587</v>
      </c>
      <c r="M34" s="293" t="s">
        <v>633</v>
      </c>
      <c r="N34" s="31"/>
      <c r="O34" s="1"/>
    </row>
    <row r="35" spans="1:15" ht="152.25" customHeight="1" outlineLevel="1" x14ac:dyDescent="0.2">
      <c r="A35" s="351"/>
      <c r="B35" s="198" t="s">
        <v>85</v>
      </c>
      <c r="C35" s="346"/>
      <c r="D35" s="146" t="s">
        <v>260</v>
      </c>
      <c r="E35" s="142" t="str">
        <f>VLOOKUP(D35,'Catalogo rischi'!$A$10:$B$31,2,FALSE)</f>
        <v>CR.5 Elusione delle procedure di svolgimento dell'attività e di controllo</v>
      </c>
      <c r="F35" s="251" t="s">
        <v>601</v>
      </c>
      <c r="G35" s="145" t="s">
        <v>337</v>
      </c>
      <c r="H35" s="44"/>
      <c r="I35" s="44"/>
      <c r="J35" s="44"/>
      <c r="K35" s="251" t="s">
        <v>586</v>
      </c>
      <c r="L35" s="251" t="s">
        <v>587</v>
      </c>
      <c r="M35" s="293" t="s">
        <v>624</v>
      </c>
      <c r="N35" s="31"/>
      <c r="O35" s="1"/>
    </row>
    <row r="36" spans="1:15" ht="159" customHeight="1" outlineLevel="1" x14ac:dyDescent="0.2">
      <c r="A36" s="351"/>
      <c r="B36" s="194">
        <f>SUM(A!E78:E104)/4</f>
        <v>2</v>
      </c>
      <c r="C36" s="346"/>
      <c r="D36" s="146" t="s">
        <v>267</v>
      </c>
      <c r="E36" s="142" t="str">
        <f>VLOOKUP(D36,'Catalogo rischi'!$A$10:$B$31,2,FALSE)</f>
        <v>CR.7 Atti illeciti</v>
      </c>
      <c r="F36" s="251" t="s">
        <v>601</v>
      </c>
      <c r="G36" s="145"/>
      <c r="H36" s="44"/>
      <c r="I36" s="251" t="s">
        <v>566</v>
      </c>
      <c r="J36" s="44"/>
      <c r="K36" s="251" t="s">
        <v>586</v>
      </c>
      <c r="L36" s="251" t="s">
        <v>587</v>
      </c>
      <c r="M36" s="293" t="s">
        <v>625</v>
      </c>
      <c r="N36" s="31"/>
      <c r="O36" s="1"/>
    </row>
    <row r="37" spans="1:15" ht="18" customHeight="1" outlineLevel="1" x14ac:dyDescent="0.2">
      <c r="A37" s="351"/>
      <c r="B37" s="199"/>
      <c r="C37" s="346"/>
      <c r="D37" s="146"/>
      <c r="E37" s="44"/>
      <c r="F37" s="44"/>
      <c r="G37" s="44"/>
      <c r="H37" s="44"/>
      <c r="I37" s="44"/>
      <c r="J37" s="44"/>
      <c r="K37" s="44"/>
      <c r="L37" s="44"/>
      <c r="M37" s="8"/>
      <c r="N37" s="31"/>
      <c r="O37" s="1"/>
    </row>
    <row r="38" spans="1:15" ht="27" customHeight="1" outlineLevel="1" x14ac:dyDescent="0.2">
      <c r="A38" s="351"/>
      <c r="B38" s="199" t="s">
        <v>86</v>
      </c>
      <c r="C38" s="346"/>
      <c r="D38" s="177"/>
      <c r="E38" s="44"/>
      <c r="F38" s="44"/>
      <c r="G38" s="44"/>
      <c r="H38" s="44"/>
      <c r="I38" s="44"/>
      <c r="J38" s="44"/>
      <c r="K38" s="44"/>
      <c r="L38" s="44"/>
      <c r="M38" s="8"/>
      <c r="N38" s="31"/>
      <c r="O38" s="1"/>
    </row>
    <row r="39" spans="1:15" ht="27" customHeight="1" outlineLevel="1" x14ac:dyDescent="0.2">
      <c r="A39" s="351"/>
      <c r="B39" s="200">
        <f>SUM(A!H78:H82)</f>
        <v>2</v>
      </c>
      <c r="C39" s="346"/>
      <c r="D39" s="175"/>
      <c r="E39" s="44"/>
      <c r="F39" s="44"/>
      <c r="G39" s="44"/>
      <c r="H39" s="44"/>
      <c r="I39" s="44"/>
      <c r="J39" s="44"/>
      <c r="K39" s="44"/>
      <c r="L39" s="44"/>
      <c r="M39" s="8"/>
      <c r="N39" s="31"/>
      <c r="O39" s="1"/>
    </row>
    <row r="40" spans="1:15" ht="18" customHeight="1" outlineLevel="1" x14ac:dyDescent="0.2">
      <c r="A40" s="351"/>
      <c r="B40" s="61"/>
      <c r="C40" s="346"/>
      <c r="D40" s="175"/>
      <c r="E40" s="44"/>
      <c r="F40" s="44"/>
      <c r="G40" s="44"/>
      <c r="H40" s="44"/>
      <c r="I40" s="44"/>
      <c r="J40" s="44"/>
      <c r="K40" s="44"/>
      <c r="L40" s="44"/>
      <c r="M40" s="8"/>
      <c r="N40" s="31"/>
      <c r="O40" s="1"/>
    </row>
    <row r="41" spans="1:15" ht="18" customHeight="1" outlineLevel="1" x14ac:dyDescent="0.2">
      <c r="A41" s="352"/>
      <c r="B41" s="160"/>
      <c r="C41" s="347"/>
      <c r="D41" s="175"/>
      <c r="E41" s="44"/>
      <c r="F41" s="44"/>
      <c r="G41" s="44"/>
      <c r="H41" s="44"/>
      <c r="I41" s="44"/>
      <c r="J41" s="44"/>
      <c r="K41" s="44"/>
      <c r="L41" s="44"/>
      <c r="M41" s="8"/>
      <c r="N41" s="31"/>
      <c r="O41" s="1"/>
    </row>
    <row r="42" spans="1:15" x14ac:dyDescent="0.2">
      <c r="A42" s="25"/>
      <c r="B42" s="25"/>
      <c r="C42" s="25"/>
      <c r="D42" s="25"/>
      <c r="E42" s="176"/>
      <c r="F42" s="25"/>
      <c r="G42" s="25"/>
      <c r="H42" s="25"/>
      <c r="I42" s="25"/>
      <c r="J42" s="25"/>
      <c r="K42" s="25"/>
      <c r="L42" s="25"/>
      <c r="M42" s="25"/>
      <c r="N42" s="25"/>
      <c r="O42" s="31"/>
    </row>
    <row r="43" spans="1:15" ht="41.25" customHeight="1" x14ac:dyDescent="0.2">
      <c r="A43" s="348" t="str">
        <f>'Aree di rischio '!A11</f>
        <v>A.04 Contratti di somministrazione lavoro</v>
      </c>
      <c r="B43" s="349"/>
      <c r="C43" s="349"/>
      <c r="D43" s="349"/>
      <c r="E43" s="213"/>
      <c r="F43" s="213"/>
      <c r="G43" s="43" t="str">
        <f>IF(C46=0,"--",IF(C46&lt;10,"Basso",IF(C46&lt;18,"Medio",IF(C46&lt;25.1,"Alto",""))))</f>
        <v>Basso</v>
      </c>
      <c r="H43" s="86">
        <f>C46</f>
        <v>4.8999999999999995</v>
      </c>
      <c r="I43" s="25"/>
      <c r="J43" s="25"/>
      <c r="K43" s="25"/>
      <c r="L43" s="25"/>
      <c r="M43" s="25"/>
      <c r="N43" s="25"/>
      <c r="O43" s="31"/>
    </row>
    <row r="44" spans="1:15" ht="48.75" customHeight="1" outlineLevel="1" x14ac:dyDescent="0.2">
      <c r="A44" s="350" t="str">
        <f>A43</f>
        <v>A.04 Contratti di somministrazione lavoro</v>
      </c>
      <c r="B44" s="362" t="s">
        <v>102</v>
      </c>
      <c r="C44" s="354"/>
      <c r="D44" s="14" t="s">
        <v>218</v>
      </c>
      <c r="E44" s="150" t="s">
        <v>217</v>
      </c>
      <c r="F44" s="210" t="s">
        <v>0</v>
      </c>
      <c r="G44" s="357" t="s">
        <v>365</v>
      </c>
      <c r="H44" s="344"/>
      <c r="I44" s="360" t="s">
        <v>366</v>
      </c>
      <c r="J44" s="344"/>
      <c r="K44" s="364" t="s">
        <v>117</v>
      </c>
      <c r="L44" s="358" t="s">
        <v>107</v>
      </c>
      <c r="M44" s="344" t="s">
        <v>101</v>
      </c>
      <c r="N44" s="31"/>
      <c r="O44" s="1"/>
    </row>
    <row r="45" spans="1:15" outlineLevel="1" x14ac:dyDescent="0.2">
      <c r="A45" s="351"/>
      <c r="B45" s="363"/>
      <c r="C45" s="356"/>
      <c r="D45" s="24"/>
      <c r="E45" s="24"/>
      <c r="F45" s="24"/>
      <c r="G45" s="33" t="s">
        <v>1</v>
      </c>
      <c r="H45" s="33" t="s">
        <v>2</v>
      </c>
      <c r="I45" s="33" t="s">
        <v>1</v>
      </c>
      <c r="J45" s="33" t="s">
        <v>2</v>
      </c>
      <c r="K45" s="357"/>
      <c r="L45" s="359"/>
      <c r="M45" s="344"/>
      <c r="N45" s="31"/>
      <c r="O45" s="1"/>
    </row>
    <row r="46" spans="1:15" ht="155.25" customHeight="1" outlineLevel="1" x14ac:dyDescent="0.2">
      <c r="A46" s="351"/>
      <c r="B46" s="202" t="s">
        <v>115</v>
      </c>
      <c r="C46" s="345">
        <f>B47*B50</f>
        <v>4.8999999999999995</v>
      </c>
      <c r="D46" s="146" t="s">
        <v>279</v>
      </c>
      <c r="E46" s="142" t="str">
        <f>VLOOKUP(D46,'Catalogo rischi'!$A$10:$B$31,2,FALSE)</f>
        <v>CR.1 Pilotamento delle procedure</v>
      </c>
      <c r="F46" s="251" t="s">
        <v>602</v>
      </c>
      <c r="G46" s="145" t="s">
        <v>336</v>
      </c>
      <c r="H46" s="44"/>
      <c r="I46" s="251" t="s">
        <v>566</v>
      </c>
      <c r="J46" s="44"/>
      <c r="K46" s="251" t="s">
        <v>586</v>
      </c>
      <c r="L46" s="251" t="s">
        <v>587</v>
      </c>
      <c r="M46" s="293" t="s">
        <v>617</v>
      </c>
      <c r="N46" s="31"/>
      <c r="O46" s="1"/>
    </row>
    <row r="47" spans="1:15" ht="160.5" customHeight="1" outlineLevel="1" x14ac:dyDescent="0.2">
      <c r="A47" s="351"/>
      <c r="B47" s="202">
        <f>SUM(A!B115:B146)/5</f>
        <v>2.8</v>
      </c>
      <c r="C47" s="346"/>
      <c r="D47" s="146" t="s">
        <v>316</v>
      </c>
      <c r="E47" s="142" t="str">
        <f>VLOOKUP(D47,'Catalogo rischi'!$A$10:$B$31,2,FALSE)</f>
        <v>CR.1 Pilotamento delle procedure</v>
      </c>
      <c r="F47" s="251" t="s">
        <v>602</v>
      </c>
      <c r="G47" s="145" t="s">
        <v>338</v>
      </c>
      <c r="H47" s="44"/>
      <c r="I47" s="251" t="s">
        <v>566</v>
      </c>
      <c r="J47" s="44"/>
      <c r="K47" s="251" t="s">
        <v>586</v>
      </c>
      <c r="L47" s="251" t="s">
        <v>587</v>
      </c>
      <c r="M47" s="293" t="s">
        <v>630</v>
      </c>
      <c r="N47" s="31"/>
      <c r="O47" s="1"/>
    </row>
    <row r="48" spans="1:15" outlineLevel="1" x14ac:dyDescent="0.2">
      <c r="A48" s="351"/>
      <c r="B48" s="198" t="s">
        <v>85</v>
      </c>
      <c r="C48" s="361"/>
      <c r="D48" s="146"/>
      <c r="E48" s="142"/>
      <c r="F48" s="165"/>
      <c r="G48" s="145"/>
      <c r="H48" s="44"/>
      <c r="I48" s="44"/>
      <c r="J48" s="44"/>
      <c r="K48" s="44"/>
      <c r="L48" s="44"/>
      <c r="M48" s="8"/>
      <c r="N48" s="31"/>
      <c r="O48" s="1"/>
    </row>
    <row r="49" spans="1:15" outlineLevel="1" x14ac:dyDescent="0.2">
      <c r="A49" s="351"/>
      <c r="B49" s="203"/>
      <c r="C49" s="346"/>
      <c r="D49" s="146"/>
      <c r="E49" s="142"/>
      <c r="F49" s="165"/>
      <c r="G49" s="145"/>
      <c r="H49" s="44"/>
      <c r="I49" s="44"/>
      <c r="J49" s="44"/>
      <c r="K49" s="44"/>
      <c r="L49" s="44"/>
      <c r="M49" s="8"/>
      <c r="N49" s="31"/>
      <c r="O49" s="1"/>
    </row>
    <row r="50" spans="1:15" outlineLevel="1" x14ac:dyDescent="0.2">
      <c r="A50" s="351"/>
      <c r="B50" s="204">
        <f>SUM(A!E115:E141)/4</f>
        <v>1.75</v>
      </c>
      <c r="C50" s="346"/>
      <c r="D50" s="146"/>
      <c r="E50" s="142"/>
      <c r="F50" s="165"/>
      <c r="G50" s="145"/>
      <c r="H50" s="44"/>
      <c r="I50" s="44"/>
      <c r="J50" s="44"/>
      <c r="K50" s="44"/>
      <c r="L50" s="44"/>
      <c r="M50" s="8"/>
      <c r="N50" s="31"/>
      <c r="O50" s="1"/>
    </row>
    <row r="51" spans="1:15" outlineLevel="1" x14ac:dyDescent="0.2">
      <c r="A51" s="351"/>
      <c r="B51" s="199"/>
      <c r="C51" s="346"/>
      <c r="D51" s="175"/>
      <c r="E51" s="44"/>
      <c r="F51" s="44"/>
      <c r="G51" s="44"/>
      <c r="H51" s="44"/>
      <c r="I51" s="44"/>
      <c r="J51" s="44"/>
      <c r="K51" s="44"/>
      <c r="L51" s="44"/>
      <c r="M51" s="8"/>
      <c r="N51" s="31"/>
      <c r="O51" s="1"/>
    </row>
    <row r="52" spans="1:15" outlineLevel="1" x14ac:dyDescent="0.2">
      <c r="A52" s="351"/>
      <c r="B52" s="199" t="s">
        <v>86</v>
      </c>
      <c r="C52" s="346"/>
      <c r="D52" s="175"/>
      <c r="E52" s="44"/>
      <c r="F52" s="44"/>
      <c r="G52" s="44"/>
      <c r="H52" s="44"/>
      <c r="I52" s="44"/>
      <c r="J52" s="44"/>
      <c r="K52" s="44"/>
      <c r="L52" s="44"/>
      <c r="M52" s="8"/>
      <c r="N52" s="31"/>
      <c r="O52" s="1"/>
    </row>
    <row r="53" spans="1:15" ht="35.25" customHeight="1" outlineLevel="1" x14ac:dyDescent="0.2">
      <c r="A53" s="351"/>
      <c r="B53" s="200">
        <f>SUM(A!H115:H119)</f>
        <v>1</v>
      </c>
      <c r="C53" s="346"/>
      <c r="D53" s="175"/>
      <c r="E53" s="44"/>
      <c r="F53" s="44"/>
      <c r="G53" s="44"/>
      <c r="H53" s="44"/>
      <c r="I53" s="44"/>
      <c r="J53" s="44"/>
      <c r="K53" s="44"/>
      <c r="L53" s="44"/>
      <c r="M53" s="8"/>
      <c r="N53" s="31"/>
      <c r="O53" s="1"/>
    </row>
    <row r="54" spans="1:15" outlineLevel="1" x14ac:dyDescent="0.2">
      <c r="A54" s="351"/>
      <c r="B54" s="205"/>
      <c r="C54" s="346"/>
      <c r="D54" s="175"/>
      <c r="E54" s="44"/>
      <c r="F54" s="44"/>
      <c r="G54" s="44"/>
      <c r="H54" s="44"/>
      <c r="I54" s="44"/>
      <c r="J54" s="44"/>
      <c r="K54" s="44"/>
      <c r="L54" s="44"/>
      <c r="M54" s="8"/>
      <c r="N54" s="31"/>
      <c r="O54" s="1"/>
    </row>
    <row r="55" spans="1:15" outlineLevel="1" x14ac:dyDescent="0.2">
      <c r="A55" s="352"/>
      <c r="B55" s="206"/>
      <c r="C55" s="347"/>
      <c r="D55" s="175"/>
      <c r="E55" s="44"/>
      <c r="F55" s="44"/>
      <c r="G55" s="44"/>
      <c r="H55" s="44"/>
      <c r="I55" s="44"/>
      <c r="J55" s="44"/>
      <c r="K55" s="44"/>
      <c r="L55" s="44"/>
      <c r="M55" s="8"/>
      <c r="N55" s="31"/>
      <c r="O55" s="1"/>
    </row>
    <row r="56" spans="1:15" x14ac:dyDescent="0.2">
      <c r="A56" s="25"/>
      <c r="B56" s="25"/>
      <c r="C56" s="25"/>
      <c r="D56" s="25"/>
      <c r="E56" s="176"/>
      <c r="F56" s="25"/>
      <c r="G56" s="25"/>
      <c r="H56" s="25"/>
      <c r="I56" s="25"/>
      <c r="J56" s="25"/>
      <c r="K56" s="25"/>
      <c r="L56" s="25"/>
      <c r="M56" s="25"/>
      <c r="N56" s="25"/>
      <c r="O56" s="31"/>
    </row>
    <row r="57" spans="1:15" ht="43.5" customHeight="1" x14ac:dyDescent="0.2">
      <c r="A57" s="348" t="str">
        <f>'Aree di rischio '!A12</f>
        <v>A.05 Attivazione di distacchi/comandi di personale (in uscita)</v>
      </c>
      <c r="B57" s="349"/>
      <c r="C57" s="349"/>
      <c r="D57" s="349"/>
      <c r="E57" s="213"/>
      <c r="F57" s="213"/>
      <c r="G57" s="43" t="str">
        <f>IF(C60=0,"--",IF(C60&lt;10,"Basso",IF(C60&lt;18,"Medio",IF(C60&lt;25.1,"Alto",""))))</f>
        <v>Basso</v>
      </c>
      <c r="H57" s="86">
        <f>C60</f>
        <v>2.4499999999999997</v>
      </c>
      <c r="I57" s="25"/>
      <c r="J57" s="25"/>
      <c r="K57" s="25"/>
      <c r="L57" s="25"/>
      <c r="M57" s="25"/>
      <c r="N57" s="25"/>
      <c r="O57" s="31"/>
    </row>
    <row r="58" spans="1:15" ht="45" customHeight="1" outlineLevel="1" x14ac:dyDescent="0.2">
      <c r="A58" s="350" t="str">
        <f>A57</f>
        <v>A.05 Attivazione di distacchi/comandi di personale (in uscita)</v>
      </c>
      <c r="B58" s="353" t="s">
        <v>102</v>
      </c>
      <c r="C58" s="354"/>
      <c r="D58" s="14" t="s">
        <v>218</v>
      </c>
      <c r="E58" s="150" t="s">
        <v>217</v>
      </c>
      <c r="F58" s="214" t="s">
        <v>0</v>
      </c>
      <c r="G58" s="357" t="s">
        <v>365</v>
      </c>
      <c r="H58" s="344"/>
      <c r="I58" s="360" t="s">
        <v>366</v>
      </c>
      <c r="J58" s="344"/>
      <c r="K58" s="364" t="s">
        <v>117</v>
      </c>
      <c r="L58" s="358" t="s">
        <v>107</v>
      </c>
      <c r="M58" s="344" t="s">
        <v>101</v>
      </c>
      <c r="N58" s="31"/>
      <c r="O58" s="1"/>
    </row>
    <row r="59" spans="1:15" outlineLevel="1" x14ac:dyDescent="0.2">
      <c r="A59" s="351"/>
      <c r="B59" s="355"/>
      <c r="C59" s="356"/>
      <c r="D59" s="24"/>
      <c r="E59" s="24"/>
      <c r="F59" s="24"/>
      <c r="G59" s="33" t="s">
        <v>1</v>
      </c>
      <c r="H59" s="33" t="s">
        <v>2</v>
      </c>
      <c r="I59" s="33" t="s">
        <v>1</v>
      </c>
      <c r="J59" s="33" t="s">
        <v>2</v>
      </c>
      <c r="K59" s="357"/>
      <c r="L59" s="359"/>
      <c r="M59" s="344"/>
      <c r="N59" s="31"/>
      <c r="O59" s="1"/>
    </row>
    <row r="60" spans="1:15" ht="152.25" customHeight="1" outlineLevel="1" x14ac:dyDescent="0.2">
      <c r="A60" s="351"/>
      <c r="B60" s="191" t="s">
        <v>115</v>
      </c>
      <c r="C60" s="345">
        <f>B61*B64</f>
        <v>2.4499999999999997</v>
      </c>
      <c r="D60" s="146" t="s">
        <v>265</v>
      </c>
      <c r="E60" s="142" t="str">
        <f>VLOOKUP(D60,'Catalogo rischi'!$A$10:$B$31,2,FALSE)</f>
        <v>CR.5 Elusione delle procedure di svolgimento dell'attività e di controllo</v>
      </c>
      <c r="F60" s="251" t="s">
        <v>603</v>
      </c>
      <c r="G60" s="145" t="s">
        <v>336</v>
      </c>
      <c r="H60" s="44"/>
      <c r="I60" s="251" t="s">
        <v>566</v>
      </c>
      <c r="J60" s="44"/>
      <c r="K60" s="251" t="s">
        <v>586</v>
      </c>
      <c r="L60" s="251" t="s">
        <v>587</v>
      </c>
      <c r="M60" s="293" t="s">
        <v>617</v>
      </c>
      <c r="N60" s="31"/>
      <c r="O60" s="1"/>
    </row>
    <row r="61" spans="1:15" ht="160.5" customHeight="1" outlineLevel="1" x14ac:dyDescent="0.2">
      <c r="A61" s="351"/>
      <c r="B61" s="192">
        <f>SUM(A!B152:B183)/5</f>
        <v>1.4</v>
      </c>
      <c r="C61" s="346"/>
      <c r="D61" s="146" t="s">
        <v>263</v>
      </c>
      <c r="E61" s="142" t="str">
        <f>VLOOKUP(D61,'Catalogo rischi'!$A$10:$B$31,2,FALSE)</f>
        <v>CR.6 Uso improprio o distorto della discrezionalità</v>
      </c>
      <c r="F61" s="251" t="s">
        <v>603</v>
      </c>
      <c r="G61" s="301" t="s">
        <v>321</v>
      </c>
      <c r="H61" s="44"/>
      <c r="I61" s="251" t="s">
        <v>566</v>
      </c>
      <c r="J61" s="44"/>
      <c r="K61" s="251" t="s">
        <v>586</v>
      </c>
      <c r="L61" s="251" t="s">
        <v>585</v>
      </c>
      <c r="M61" s="294" t="s">
        <v>632</v>
      </c>
      <c r="N61" s="31"/>
      <c r="O61" s="1"/>
    </row>
    <row r="62" spans="1:15" ht="152.25" customHeight="1" outlineLevel="1" x14ac:dyDescent="0.2">
      <c r="A62" s="351"/>
      <c r="B62" s="198"/>
      <c r="C62" s="346"/>
      <c r="D62" s="146" t="s">
        <v>261</v>
      </c>
      <c r="E62" s="142" t="str">
        <f>VLOOKUP(D62,'Catalogo rischi'!$A$10:$B$31,2,FALSE)</f>
        <v>CR.5 Elusione delle procedure di svolgimento dell'attività e di controllo</v>
      </c>
      <c r="F62" s="251" t="s">
        <v>603</v>
      </c>
      <c r="G62" s="145" t="s">
        <v>321</v>
      </c>
      <c r="H62" s="44"/>
      <c r="I62" s="44"/>
      <c r="J62" s="44"/>
      <c r="K62" s="251" t="s">
        <v>586</v>
      </c>
      <c r="L62" s="251" t="s">
        <v>585</v>
      </c>
      <c r="M62" s="294" t="s">
        <v>631</v>
      </c>
      <c r="N62" s="31"/>
      <c r="O62" s="1"/>
    </row>
    <row r="63" spans="1:15" ht="63.75" customHeight="1" outlineLevel="1" x14ac:dyDescent="0.2">
      <c r="A63" s="351"/>
      <c r="B63" s="198" t="s">
        <v>85</v>
      </c>
      <c r="C63" s="346"/>
      <c r="D63" s="146"/>
      <c r="E63" s="142"/>
      <c r="F63" s="165"/>
      <c r="G63" s="145"/>
      <c r="H63" s="44"/>
      <c r="I63" s="44"/>
      <c r="J63" s="44"/>
      <c r="K63" s="44"/>
      <c r="L63" s="44"/>
      <c r="M63" s="8"/>
      <c r="N63" s="31"/>
      <c r="O63" s="1"/>
    </row>
    <row r="64" spans="1:15" outlineLevel="1" x14ac:dyDescent="0.2">
      <c r="A64" s="351"/>
      <c r="B64" s="203">
        <f>SUM(A!E152:E178)/4</f>
        <v>1.75</v>
      </c>
      <c r="C64" s="346"/>
      <c r="D64" s="178"/>
      <c r="E64" s="1"/>
      <c r="H64" s="44"/>
      <c r="I64" s="44"/>
      <c r="J64" s="44"/>
      <c r="K64" s="44"/>
      <c r="L64" s="44"/>
      <c r="M64" s="8"/>
      <c r="N64" s="31"/>
      <c r="O64" s="1"/>
    </row>
    <row r="65" spans="1:15" outlineLevel="1" x14ac:dyDescent="0.2">
      <c r="A65" s="351"/>
      <c r="B65" s="199"/>
      <c r="C65" s="346"/>
      <c r="D65" s="175"/>
      <c r="E65" s="44"/>
      <c r="F65" s="44"/>
      <c r="G65" s="44"/>
      <c r="H65" s="44"/>
      <c r="I65" s="44"/>
      <c r="J65" s="44"/>
      <c r="K65" s="44"/>
      <c r="L65" s="44"/>
      <c r="M65" s="8"/>
      <c r="N65" s="31"/>
      <c r="O65" s="1"/>
    </row>
    <row r="66" spans="1:15" outlineLevel="1" x14ac:dyDescent="0.2">
      <c r="A66" s="351"/>
      <c r="B66" s="199" t="s">
        <v>86</v>
      </c>
      <c r="C66" s="346"/>
      <c r="D66" s="175"/>
      <c r="E66" s="44"/>
      <c r="F66" s="44"/>
      <c r="G66" s="44"/>
      <c r="H66" s="44"/>
      <c r="I66" s="44"/>
      <c r="J66" s="44"/>
      <c r="K66" s="44"/>
      <c r="L66" s="44"/>
      <c r="M66" s="8"/>
      <c r="N66" s="31"/>
      <c r="O66" s="1"/>
    </row>
    <row r="67" spans="1:15" outlineLevel="1" x14ac:dyDescent="0.2">
      <c r="A67" s="351"/>
      <c r="B67" s="208">
        <f>SUM(A!H152:H156)</f>
        <v>1</v>
      </c>
      <c r="C67" s="346"/>
      <c r="D67" s="175"/>
      <c r="E67" s="44"/>
      <c r="F67" s="44"/>
      <c r="G67" s="44"/>
      <c r="H67" s="44"/>
      <c r="I67" s="44"/>
      <c r="J67" s="44"/>
      <c r="K67" s="44"/>
      <c r="L67" s="44"/>
      <c r="M67" s="8"/>
      <c r="N67" s="31"/>
      <c r="O67" s="1"/>
    </row>
    <row r="68" spans="1:15" outlineLevel="1" x14ac:dyDescent="0.2">
      <c r="A68" s="351"/>
      <c r="B68" s="61"/>
      <c r="C68" s="346"/>
      <c r="D68" s="175"/>
      <c r="E68" s="44"/>
      <c r="F68" s="44"/>
      <c r="G68" s="44"/>
      <c r="H68" s="44"/>
      <c r="I68" s="44"/>
      <c r="J68" s="44"/>
      <c r="K68" s="44"/>
      <c r="L68" s="44"/>
      <c r="M68" s="8"/>
      <c r="N68" s="31"/>
      <c r="O68" s="1"/>
    </row>
    <row r="69" spans="1:15" outlineLevel="1" x14ac:dyDescent="0.2">
      <c r="A69" s="352"/>
      <c r="B69" s="160"/>
      <c r="C69" s="347"/>
      <c r="D69" s="175"/>
      <c r="E69" s="44"/>
      <c r="F69" s="44"/>
      <c r="G69" s="44"/>
      <c r="H69" s="44"/>
      <c r="I69" s="44"/>
      <c r="J69" s="44"/>
      <c r="K69" s="44"/>
      <c r="L69" s="44"/>
      <c r="M69" s="8"/>
      <c r="N69" s="31"/>
      <c r="O69" s="1"/>
    </row>
    <row r="70" spans="1:15" x14ac:dyDescent="0.2">
      <c r="A70" s="25"/>
      <c r="B70" s="25"/>
      <c r="C70" s="25"/>
      <c r="D70" s="25"/>
      <c r="E70" s="176"/>
      <c r="F70" s="25"/>
      <c r="G70" s="25"/>
      <c r="H70" s="25"/>
      <c r="I70" s="25"/>
      <c r="J70" s="25"/>
      <c r="K70" s="25"/>
      <c r="L70" s="25"/>
      <c r="M70" s="25"/>
      <c r="N70" s="25"/>
      <c r="O70" s="31"/>
    </row>
    <row r="71" spans="1:15" ht="39.75" customHeight="1" x14ac:dyDescent="0.2">
      <c r="A71" s="348" t="str">
        <f>'Aree di rischio '!A13</f>
        <v>A.06 Attivazione di procedure di mobilità in entrata</v>
      </c>
      <c r="B71" s="349"/>
      <c r="C71" s="349"/>
      <c r="D71" s="349"/>
      <c r="E71" s="213"/>
      <c r="F71" s="213"/>
      <c r="G71" s="43" t="str">
        <f>IF(C74=0,"--",IF(C74&lt;10,"Basso",IF(C74&lt;18,"Medio",IF(C74&lt;25.1,"Alto",""))))</f>
        <v>Basso</v>
      </c>
      <c r="H71" s="86">
        <f>C74</f>
        <v>4.8</v>
      </c>
      <c r="I71" s="25"/>
      <c r="J71" s="25"/>
      <c r="K71" s="25"/>
      <c r="L71" s="25"/>
      <c r="M71" s="25"/>
      <c r="N71" s="25"/>
      <c r="O71" s="31"/>
    </row>
    <row r="72" spans="1:15" outlineLevel="1" x14ac:dyDescent="0.2">
      <c r="A72" s="350" t="str">
        <f>A71</f>
        <v>A.06 Attivazione di procedure di mobilità in entrata</v>
      </c>
      <c r="B72" s="353" t="s">
        <v>102</v>
      </c>
      <c r="C72" s="354"/>
      <c r="D72" s="14" t="s">
        <v>218</v>
      </c>
      <c r="E72" s="150" t="s">
        <v>217</v>
      </c>
      <c r="F72" s="214" t="s">
        <v>0</v>
      </c>
      <c r="G72" s="357" t="s">
        <v>365</v>
      </c>
      <c r="H72" s="344"/>
      <c r="I72" s="360" t="s">
        <v>366</v>
      </c>
      <c r="J72" s="344"/>
      <c r="K72" s="364" t="s">
        <v>117</v>
      </c>
      <c r="L72" s="358" t="s">
        <v>107</v>
      </c>
      <c r="M72" s="344" t="s">
        <v>101</v>
      </c>
      <c r="N72" s="31"/>
      <c r="O72" s="1"/>
    </row>
    <row r="73" spans="1:15" outlineLevel="1" x14ac:dyDescent="0.2">
      <c r="A73" s="351"/>
      <c r="B73" s="355"/>
      <c r="C73" s="356"/>
      <c r="D73" s="24"/>
      <c r="E73" s="24"/>
      <c r="F73" s="24"/>
      <c r="G73" s="33" t="s">
        <v>1</v>
      </c>
      <c r="H73" s="33" t="s">
        <v>2</v>
      </c>
      <c r="I73" s="33" t="s">
        <v>1</v>
      </c>
      <c r="J73" s="33" t="s">
        <v>2</v>
      </c>
      <c r="K73" s="357"/>
      <c r="L73" s="359"/>
      <c r="M73" s="344"/>
      <c r="N73" s="31"/>
      <c r="O73" s="1"/>
    </row>
    <row r="74" spans="1:15" ht="158.25" customHeight="1" outlineLevel="1" x14ac:dyDescent="0.2">
      <c r="A74" s="351"/>
      <c r="B74" s="191" t="s">
        <v>115</v>
      </c>
      <c r="C74" s="345">
        <f>B75*B78</f>
        <v>4.8</v>
      </c>
      <c r="D74" s="146" t="s">
        <v>279</v>
      </c>
      <c r="E74" s="142" t="str">
        <f>VLOOKUP(D74,'Catalogo rischi'!$A$10:$B$31,2,FALSE)</f>
        <v>CR.1 Pilotamento delle procedure</v>
      </c>
      <c r="F74" s="251" t="s">
        <v>602</v>
      </c>
      <c r="G74" s="145" t="s">
        <v>336</v>
      </c>
      <c r="H74" s="44"/>
      <c r="I74" s="251" t="s">
        <v>566</v>
      </c>
      <c r="J74" s="44"/>
      <c r="K74" s="251" t="s">
        <v>407</v>
      </c>
      <c r="L74" s="251" t="s">
        <v>585</v>
      </c>
      <c r="M74" s="293" t="s">
        <v>617</v>
      </c>
      <c r="N74" s="31"/>
      <c r="O74" s="1"/>
    </row>
    <row r="75" spans="1:15" ht="163.5" customHeight="1" outlineLevel="1" x14ac:dyDescent="0.2">
      <c r="A75" s="351"/>
      <c r="B75" s="192">
        <f>SUM(A!B189:B220)/5</f>
        <v>2.4</v>
      </c>
      <c r="C75" s="346"/>
      <c r="D75" s="146" t="s">
        <v>316</v>
      </c>
      <c r="E75" s="142" t="str">
        <f>VLOOKUP(D75,'Catalogo rischi'!$A$10:$B$31,2,FALSE)</f>
        <v>CR.1 Pilotamento delle procedure</v>
      </c>
      <c r="F75" s="251" t="s">
        <v>602</v>
      </c>
      <c r="G75" s="145" t="s">
        <v>338</v>
      </c>
      <c r="H75" s="44"/>
      <c r="I75" s="251" t="s">
        <v>566</v>
      </c>
      <c r="J75" s="44"/>
      <c r="K75" s="251" t="s">
        <v>407</v>
      </c>
      <c r="L75" s="251" t="s">
        <v>585</v>
      </c>
      <c r="M75" s="294" t="s">
        <v>634</v>
      </c>
      <c r="N75" s="31"/>
      <c r="O75" s="1"/>
    </row>
    <row r="76" spans="1:15" ht="173.25" customHeight="1" outlineLevel="1" x14ac:dyDescent="0.2">
      <c r="A76" s="351"/>
      <c r="B76" s="198"/>
      <c r="C76" s="346"/>
      <c r="D76" s="146" t="s">
        <v>298</v>
      </c>
      <c r="E76" s="142" t="str">
        <f>VLOOKUP(D76,'Catalogo rischi'!$A$10:$B$31,2,FALSE)</f>
        <v>CR.6 Uso improprio o distorto della discrezionalità</v>
      </c>
      <c r="F76" s="251" t="s">
        <v>602</v>
      </c>
      <c r="G76" s="145" t="s">
        <v>338</v>
      </c>
      <c r="H76" s="44"/>
      <c r="I76" s="44"/>
      <c r="J76" s="44"/>
      <c r="K76" s="251" t="s">
        <v>407</v>
      </c>
      <c r="L76" s="251" t="s">
        <v>585</v>
      </c>
      <c r="M76" s="294" t="s">
        <v>635</v>
      </c>
      <c r="N76" s="31"/>
      <c r="O76" s="1"/>
    </row>
    <row r="77" spans="1:15" ht="140.25" customHeight="1" outlineLevel="1" x14ac:dyDescent="0.2">
      <c r="A77" s="351"/>
      <c r="B77" s="203" t="s">
        <v>85</v>
      </c>
      <c r="C77" s="346"/>
      <c r="D77" s="146" t="s">
        <v>261</v>
      </c>
      <c r="E77" s="142" t="str">
        <f>VLOOKUP(D77,'Catalogo rischi'!$A$10:$B$31,2,FALSE)</f>
        <v>CR.5 Elusione delle procedure di svolgimento dell'attività e di controllo</v>
      </c>
      <c r="F77" s="251" t="s">
        <v>602</v>
      </c>
      <c r="G77" s="145" t="s">
        <v>330</v>
      </c>
      <c r="H77" s="44"/>
      <c r="I77" s="44"/>
      <c r="J77" s="44"/>
      <c r="K77" s="251" t="s">
        <v>407</v>
      </c>
      <c r="L77" s="251" t="s">
        <v>585</v>
      </c>
      <c r="M77" s="294" t="s">
        <v>622</v>
      </c>
      <c r="N77" s="31"/>
      <c r="O77" s="1"/>
    </row>
    <row r="78" spans="1:15" ht="174" customHeight="1" outlineLevel="1" x14ac:dyDescent="0.2">
      <c r="A78" s="351"/>
      <c r="B78" s="198">
        <f>SUM(A!E189:E215)/4</f>
        <v>2</v>
      </c>
      <c r="C78" s="346"/>
      <c r="D78" s="146" t="s">
        <v>263</v>
      </c>
      <c r="E78" s="142" t="str">
        <f>VLOOKUP(D78,'Catalogo rischi'!$A$10:$B$31,2,FALSE)</f>
        <v>CR.6 Uso improprio o distorto della discrezionalità</v>
      </c>
      <c r="F78" s="251" t="s">
        <v>602</v>
      </c>
      <c r="G78" s="145" t="s">
        <v>330</v>
      </c>
      <c r="H78" s="44"/>
      <c r="I78" s="251" t="s">
        <v>566</v>
      </c>
      <c r="J78" s="44"/>
      <c r="K78" s="251" t="s">
        <v>407</v>
      </c>
      <c r="L78" s="251" t="s">
        <v>585</v>
      </c>
      <c r="M78" s="294" t="s">
        <v>636</v>
      </c>
      <c r="N78" s="31"/>
      <c r="O78" s="1"/>
    </row>
    <row r="79" spans="1:15" ht="39.75" customHeight="1" outlineLevel="1" x14ac:dyDescent="0.2">
      <c r="A79" s="351"/>
      <c r="B79" s="207"/>
      <c r="C79" s="346"/>
      <c r="D79" s="175"/>
      <c r="E79" s="44"/>
      <c r="F79" s="44"/>
      <c r="G79" s="44"/>
      <c r="H79" s="44"/>
      <c r="I79" s="44"/>
      <c r="J79" s="44"/>
      <c r="K79" s="44"/>
      <c r="L79" s="44"/>
      <c r="M79" s="8"/>
      <c r="N79" s="31"/>
      <c r="O79" s="1"/>
    </row>
    <row r="80" spans="1:15" ht="39.75" customHeight="1" outlineLevel="1" x14ac:dyDescent="0.2">
      <c r="A80" s="351"/>
      <c r="B80" s="199" t="s">
        <v>86</v>
      </c>
      <c r="C80" s="346"/>
      <c r="D80" s="175"/>
      <c r="E80" s="44"/>
      <c r="F80" s="44"/>
      <c r="G80" s="44"/>
      <c r="H80" s="44"/>
      <c r="I80" s="44"/>
      <c r="J80" s="44"/>
      <c r="K80" s="44"/>
      <c r="L80" s="44"/>
      <c r="M80" s="8"/>
      <c r="N80" s="31"/>
      <c r="O80" s="1"/>
    </row>
    <row r="81" spans="1:15" outlineLevel="1" x14ac:dyDescent="0.2">
      <c r="A81" s="351"/>
      <c r="B81" s="208">
        <f>SUM(A!H189:H193)</f>
        <v>1</v>
      </c>
      <c r="C81" s="346"/>
      <c r="D81" s="175"/>
      <c r="E81" s="44"/>
      <c r="F81" s="44"/>
      <c r="G81" s="44"/>
      <c r="H81" s="44"/>
      <c r="I81" s="44"/>
      <c r="J81" s="44"/>
      <c r="K81" s="44"/>
      <c r="L81" s="44"/>
      <c r="M81" s="8"/>
      <c r="N81" s="31"/>
      <c r="O81" s="1"/>
    </row>
    <row r="82" spans="1:15" outlineLevel="1" x14ac:dyDescent="0.2">
      <c r="A82" s="351"/>
      <c r="B82" s="61"/>
      <c r="C82" s="346"/>
      <c r="D82" s="175"/>
      <c r="E82" s="44"/>
      <c r="F82" s="44"/>
      <c r="G82" s="44"/>
      <c r="H82" s="44"/>
      <c r="I82" s="44"/>
      <c r="J82" s="44"/>
      <c r="K82" s="44"/>
      <c r="L82" s="44"/>
      <c r="M82" s="8"/>
      <c r="N82" s="31"/>
      <c r="O82" s="1"/>
    </row>
    <row r="83" spans="1:15" outlineLevel="1" x14ac:dyDescent="0.2">
      <c r="A83" s="352"/>
      <c r="B83" s="160"/>
      <c r="C83" s="347"/>
      <c r="D83" s="175"/>
      <c r="E83" s="44"/>
      <c r="F83" s="44"/>
      <c r="G83" s="44"/>
      <c r="H83" s="44"/>
      <c r="I83" s="44"/>
      <c r="J83" s="44"/>
      <c r="K83" s="44"/>
      <c r="L83" s="44"/>
      <c r="M83" s="8"/>
      <c r="N83" s="31"/>
      <c r="O83" s="1"/>
    </row>
    <row r="84" spans="1:15" x14ac:dyDescent="0.2">
      <c r="A84" s="25"/>
      <c r="B84" s="25"/>
      <c r="C84" s="25"/>
      <c r="D84" s="25"/>
      <c r="E84" s="176"/>
      <c r="F84" s="25"/>
      <c r="G84" s="25"/>
      <c r="H84" s="25"/>
      <c r="I84" s="25"/>
      <c r="J84" s="25"/>
      <c r="K84" s="25"/>
      <c r="L84" s="25"/>
      <c r="M84" s="25"/>
      <c r="N84" s="25"/>
      <c r="O84" s="31"/>
    </row>
    <row r="85" spans="1:15" ht="30.75" customHeight="1" x14ac:dyDescent="0.2">
      <c r="A85" s="348" t="str">
        <f>'Aree di rischio '!A14</f>
        <v>A.07 Attribuzione di incarichi a soggetti interni</v>
      </c>
      <c r="B85" s="349"/>
      <c r="C85" s="349"/>
      <c r="D85" s="349"/>
      <c r="E85" s="223"/>
      <c r="F85" s="223"/>
      <c r="G85" s="43" t="str">
        <f>IF(C88=0,"--",IF(C88&lt;10,"Basso",IF(C88&lt;18,"Medio",IF(C88&lt;25.1,"Alto",""))))</f>
        <v>Basso</v>
      </c>
      <c r="H85" s="86">
        <f>C88</f>
        <v>2.4499999999999997</v>
      </c>
      <c r="I85" s="25"/>
      <c r="J85" s="25"/>
      <c r="K85" s="25"/>
      <c r="L85" s="25"/>
      <c r="M85" s="25"/>
      <c r="N85" s="25"/>
      <c r="O85" s="31"/>
    </row>
    <row r="86" spans="1:15" ht="51.95" customHeight="1" outlineLevel="1" x14ac:dyDescent="0.2">
      <c r="A86" s="350" t="str">
        <f>A85</f>
        <v>A.07 Attribuzione di incarichi a soggetti interni</v>
      </c>
      <c r="B86" s="353" t="s">
        <v>102</v>
      </c>
      <c r="C86" s="354"/>
      <c r="D86" s="14" t="s">
        <v>218</v>
      </c>
      <c r="E86" s="150" t="s">
        <v>217</v>
      </c>
      <c r="F86" s="224" t="s">
        <v>0</v>
      </c>
      <c r="G86" s="357" t="s">
        <v>365</v>
      </c>
      <c r="H86" s="344"/>
      <c r="I86" s="360" t="s">
        <v>366</v>
      </c>
      <c r="J86" s="344"/>
      <c r="K86" s="364" t="s">
        <v>117</v>
      </c>
      <c r="L86" s="364" t="s">
        <v>118</v>
      </c>
      <c r="M86" s="364" t="s">
        <v>101</v>
      </c>
      <c r="N86" s="31"/>
      <c r="O86" s="1"/>
    </row>
    <row r="87" spans="1:15" ht="24.75" customHeight="1" outlineLevel="1" x14ac:dyDescent="0.2">
      <c r="A87" s="351"/>
      <c r="B87" s="355"/>
      <c r="C87" s="356"/>
      <c r="D87" s="24"/>
      <c r="E87" s="24"/>
      <c r="F87" s="24"/>
      <c r="G87" s="33" t="s">
        <v>1</v>
      </c>
      <c r="H87" s="33" t="s">
        <v>2</v>
      </c>
      <c r="I87" s="33" t="s">
        <v>1</v>
      </c>
      <c r="J87" s="33" t="s">
        <v>2</v>
      </c>
      <c r="K87" s="365"/>
      <c r="L87" s="365"/>
      <c r="M87" s="365"/>
      <c r="N87" s="31"/>
      <c r="O87" s="1"/>
    </row>
    <row r="88" spans="1:15" ht="186" customHeight="1" outlineLevel="1" x14ac:dyDescent="0.2">
      <c r="A88" s="351"/>
      <c r="B88" s="191" t="s">
        <v>115</v>
      </c>
      <c r="C88" s="345">
        <f>B89*B91</f>
        <v>2.4499999999999997</v>
      </c>
      <c r="D88" s="146" t="s">
        <v>279</v>
      </c>
      <c r="E88" s="142" t="str">
        <f>VLOOKUP(D88,'Catalogo rischi'!$A$10:$B$31,2,FALSE)</f>
        <v>CR.1 Pilotamento delle procedure</v>
      </c>
      <c r="F88" s="251" t="s">
        <v>604</v>
      </c>
      <c r="G88" s="145" t="s">
        <v>336</v>
      </c>
      <c r="H88" s="44"/>
      <c r="I88" s="251" t="s">
        <v>566</v>
      </c>
      <c r="J88" s="142"/>
      <c r="K88" s="251" t="s">
        <v>407</v>
      </c>
      <c r="L88" s="251" t="s">
        <v>585</v>
      </c>
      <c r="M88" s="293" t="s">
        <v>617</v>
      </c>
      <c r="N88" s="31"/>
      <c r="O88" s="1"/>
    </row>
    <row r="89" spans="1:15" ht="144" customHeight="1" outlineLevel="1" x14ac:dyDescent="0.2">
      <c r="A89" s="351"/>
      <c r="B89" s="192">
        <f>SUM(A!B226:B257)/5</f>
        <v>1.4</v>
      </c>
      <c r="C89" s="346"/>
      <c r="D89" s="146" t="s">
        <v>316</v>
      </c>
      <c r="E89" s="142" t="str">
        <f>VLOOKUP(D89,'Catalogo rischi'!$A$10:$B$31,2,FALSE)</f>
        <v>CR.1 Pilotamento delle procedure</v>
      </c>
      <c r="F89" s="251" t="s">
        <v>604</v>
      </c>
      <c r="G89" s="145" t="s">
        <v>337</v>
      </c>
      <c r="H89" s="44"/>
      <c r="I89" s="251" t="s">
        <v>566</v>
      </c>
      <c r="J89" s="142"/>
      <c r="K89" s="251" t="s">
        <v>407</v>
      </c>
      <c r="L89" s="251" t="s">
        <v>585</v>
      </c>
      <c r="M89" s="293" t="s">
        <v>626</v>
      </c>
      <c r="N89" s="31"/>
      <c r="O89" s="1"/>
    </row>
    <row r="90" spans="1:15" ht="158.25" customHeight="1" outlineLevel="1" x14ac:dyDescent="0.2">
      <c r="A90" s="351"/>
      <c r="B90" s="194" t="s">
        <v>85</v>
      </c>
      <c r="C90" s="346"/>
      <c r="D90" s="146" t="s">
        <v>260</v>
      </c>
      <c r="E90" s="142" t="str">
        <f>VLOOKUP(D90,'Catalogo rischi'!$A$10:$B$31,2,FALSE)</f>
        <v>CR.5 Elusione delle procedure di svolgimento dell'attività e di controllo</v>
      </c>
      <c r="F90" s="251" t="s">
        <v>604</v>
      </c>
      <c r="G90" s="145" t="s">
        <v>337</v>
      </c>
      <c r="H90" s="44"/>
      <c r="I90" s="44"/>
      <c r="J90" s="142"/>
      <c r="K90" s="251" t="s">
        <v>407</v>
      </c>
      <c r="L90" s="251" t="s">
        <v>585</v>
      </c>
      <c r="M90" s="294" t="s">
        <v>624</v>
      </c>
      <c r="N90" s="31"/>
      <c r="O90" s="1"/>
    </row>
    <row r="91" spans="1:15" ht="171" customHeight="1" outlineLevel="1" x14ac:dyDescent="0.2">
      <c r="A91" s="351"/>
      <c r="B91" s="195">
        <f>SUM(A!E226:E252)/4</f>
        <v>1.75</v>
      </c>
      <c r="C91" s="346"/>
      <c r="D91" s="146" t="s">
        <v>297</v>
      </c>
      <c r="E91" s="142" t="str">
        <f>VLOOKUP(D91,'Catalogo rischi'!$A$10:$B$31,2,FALSE)</f>
        <v>CR.1 Pilotamento delle procedure</v>
      </c>
      <c r="F91" s="251" t="s">
        <v>604</v>
      </c>
      <c r="G91" s="145" t="s">
        <v>338</v>
      </c>
      <c r="H91" s="44"/>
      <c r="I91" s="44"/>
      <c r="J91" s="44"/>
      <c r="K91" s="251" t="s">
        <v>407</v>
      </c>
      <c r="L91" s="251" t="s">
        <v>585</v>
      </c>
      <c r="M91" s="293" t="s">
        <v>637</v>
      </c>
      <c r="N91" s="31"/>
      <c r="O91" s="1"/>
    </row>
    <row r="92" spans="1:15" ht="177.75" customHeight="1" outlineLevel="1" x14ac:dyDescent="0.2">
      <c r="A92" s="351"/>
      <c r="B92" s="201"/>
      <c r="C92" s="346"/>
      <c r="D92" s="146" t="s">
        <v>298</v>
      </c>
      <c r="E92" s="142" t="str">
        <f>VLOOKUP(D92,'Catalogo rischi'!$A$10:$B$31,2,FALSE)</f>
        <v>CR.6 Uso improprio o distorto della discrezionalità</v>
      </c>
      <c r="F92" s="251" t="s">
        <v>604</v>
      </c>
      <c r="G92" s="145" t="s">
        <v>321</v>
      </c>
      <c r="H92" s="44"/>
      <c r="I92" s="44"/>
      <c r="J92" s="44"/>
      <c r="K92" s="251" t="s">
        <v>407</v>
      </c>
      <c r="L92" s="251" t="s">
        <v>585</v>
      </c>
      <c r="M92" s="293" t="s">
        <v>631</v>
      </c>
      <c r="N92" s="31"/>
      <c r="O92" s="1"/>
    </row>
    <row r="93" spans="1:15" outlineLevel="1" x14ac:dyDescent="0.2">
      <c r="A93" s="351"/>
      <c r="B93" s="196" t="s">
        <v>86</v>
      </c>
      <c r="C93" s="346"/>
      <c r="D93" s="146"/>
      <c r="E93" s="142"/>
      <c r="F93" s="44"/>
      <c r="G93" s="145"/>
      <c r="H93" s="44"/>
      <c r="I93" s="44"/>
      <c r="J93" s="44"/>
      <c r="K93" s="44"/>
      <c r="L93" s="44"/>
      <c r="M93" s="221"/>
      <c r="N93" s="31"/>
      <c r="O93" s="1"/>
    </row>
    <row r="94" spans="1:15" ht="18" customHeight="1" outlineLevel="1" x14ac:dyDescent="0.2">
      <c r="A94" s="351"/>
      <c r="B94" s="197">
        <f>SUM(A!H226:H230)</f>
        <v>2</v>
      </c>
      <c r="C94" s="346"/>
      <c r="D94" s="175"/>
      <c r="E94" s="44"/>
      <c r="F94" s="44"/>
      <c r="G94" s="44"/>
      <c r="H94" s="44"/>
      <c r="I94" s="44"/>
      <c r="J94" s="44"/>
      <c r="K94" s="44"/>
      <c r="L94" s="44"/>
      <c r="M94" s="8"/>
      <c r="N94" s="31"/>
      <c r="O94" s="1"/>
    </row>
    <row r="95" spans="1:15" ht="18" customHeight="1" outlineLevel="1" x14ac:dyDescent="0.2">
      <c r="A95" s="351"/>
      <c r="B95" s="61"/>
      <c r="C95" s="346"/>
      <c r="D95" s="175"/>
      <c r="E95" s="44"/>
      <c r="F95" s="44"/>
      <c r="G95" s="44"/>
      <c r="H95" s="44"/>
      <c r="I95" s="44"/>
      <c r="J95" s="44"/>
      <c r="K95" s="44"/>
      <c r="L95" s="44"/>
      <c r="M95" s="8"/>
      <c r="N95" s="31"/>
      <c r="O95" s="1"/>
    </row>
    <row r="96" spans="1:15" ht="18" customHeight="1" outlineLevel="1" x14ac:dyDescent="0.2">
      <c r="A96" s="352"/>
      <c r="B96" s="160"/>
      <c r="C96" s="347"/>
      <c r="D96" s="175"/>
      <c r="E96" s="44"/>
      <c r="F96" s="44"/>
      <c r="G96" s="44"/>
      <c r="H96" s="44"/>
      <c r="I96" s="44"/>
      <c r="J96" s="44"/>
      <c r="K96" s="44"/>
      <c r="L96" s="44"/>
      <c r="M96" s="8"/>
      <c r="N96" s="31"/>
      <c r="O96" s="1"/>
    </row>
  </sheetData>
  <mergeCells count="62">
    <mergeCell ref="K86:K87"/>
    <mergeCell ref="L86:L87"/>
    <mergeCell ref="M86:M87"/>
    <mergeCell ref="C88:C96"/>
    <mergeCell ref="A85:D85"/>
    <mergeCell ref="A86:A96"/>
    <mergeCell ref="B86:C87"/>
    <mergeCell ref="G86:H86"/>
    <mergeCell ref="I86:J86"/>
    <mergeCell ref="K31:K32"/>
    <mergeCell ref="K44:K45"/>
    <mergeCell ref="K58:K59"/>
    <mergeCell ref="K72:K73"/>
    <mergeCell ref="A3:D3"/>
    <mergeCell ref="A4:A14"/>
    <mergeCell ref="B4:C5"/>
    <mergeCell ref="G4:H4"/>
    <mergeCell ref="I4:J4"/>
    <mergeCell ref="L4:L5"/>
    <mergeCell ref="M4:M5"/>
    <mergeCell ref="C6:C14"/>
    <mergeCell ref="A16:D16"/>
    <mergeCell ref="A17:A28"/>
    <mergeCell ref="B17:C18"/>
    <mergeCell ref="M17:M18"/>
    <mergeCell ref="C19:C28"/>
    <mergeCell ref="K4:K5"/>
    <mergeCell ref="G17:H17"/>
    <mergeCell ref="I17:J17"/>
    <mergeCell ref="K17:K18"/>
    <mergeCell ref="M44:M45"/>
    <mergeCell ref="C46:C55"/>
    <mergeCell ref="A30:D30"/>
    <mergeCell ref="A31:A41"/>
    <mergeCell ref="B31:C32"/>
    <mergeCell ref="G31:H31"/>
    <mergeCell ref="L31:L32"/>
    <mergeCell ref="M31:M32"/>
    <mergeCell ref="C33:C41"/>
    <mergeCell ref="A43:D43"/>
    <mergeCell ref="A44:A55"/>
    <mergeCell ref="B44:C45"/>
    <mergeCell ref="G44:H44"/>
    <mergeCell ref="L44:L45"/>
    <mergeCell ref="I31:J31"/>
    <mergeCell ref="I44:J44"/>
    <mergeCell ref="M72:M73"/>
    <mergeCell ref="C74:C83"/>
    <mergeCell ref="A57:D57"/>
    <mergeCell ref="A58:A69"/>
    <mergeCell ref="B58:C59"/>
    <mergeCell ref="G58:H58"/>
    <mergeCell ref="L58:L59"/>
    <mergeCell ref="M58:M59"/>
    <mergeCell ref="C60:C69"/>
    <mergeCell ref="A71:D71"/>
    <mergeCell ref="A72:A83"/>
    <mergeCell ref="B72:C73"/>
    <mergeCell ref="G72:H72"/>
    <mergeCell ref="L72:L73"/>
    <mergeCell ref="I58:J58"/>
    <mergeCell ref="I72:J72"/>
  </mergeCells>
  <conditionalFormatting sqref="H3">
    <cfRule type="iconSet" priority="7">
      <iconSet reverse="1">
        <cfvo type="percent" val="0"/>
        <cfvo type="num" val="10"/>
        <cfvo type="num" val="18"/>
      </iconSet>
    </cfRule>
  </conditionalFormatting>
  <conditionalFormatting sqref="H16">
    <cfRule type="iconSet" priority="6">
      <iconSet reverse="1">
        <cfvo type="percent" val="0"/>
        <cfvo type="num" val="10"/>
        <cfvo type="num" val="18"/>
      </iconSet>
    </cfRule>
  </conditionalFormatting>
  <conditionalFormatting sqref="H30">
    <cfRule type="iconSet" priority="5">
      <iconSet reverse="1">
        <cfvo type="percent" val="0"/>
        <cfvo type="num" val="10"/>
        <cfvo type="num" val="18"/>
      </iconSet>
    </cfRule>
  </conditionalFormatting>
  <conditionalFormatting sqref="H57">
    <cfRule type="iconSet" priority="3">
      <iconSet reverse="1">
        <cfvo type="percent" val="0"/>
        <cfvo type="num" val="10"/>
        <cfvo type="num" val="18"/>
      </iconSet>
    </cfRule>
  </conditionalFormatting>
  <conditionalFormatting sqref="H43">
    <cfRule type="iconSet" priority="4">
      <iconSet reverse="1">
        <cfvo type="percent" val="0"/>
        <cfvo type="num" val="10"/>
        <cfvo type="num" val="18"/>
      </iconSet>
    </cfRule>
  </conditionalFormatting>
  <conditionalFormatting sqref="H71">
    <cfRule type="iconSet" priority="2">
      <iconSet reverse="1">
        <cfvo type="percent" val="0"/>
        <cfvo type="num" val="10"/>
        <cfvo type="num" val="18"/>
      </iconSet>
    </cfRule>
  </conditionalFormatting>
  <conditionalFormatting sqref="H85">
    <cfRule type="iconSet" priority="1">
      <iconSet reverse="1">
        <cfvo type="percent" val="0"/>
        <cfvo type="num" val="10"/>
        <cfvo type="num" val="18"/>
      </iconSet>
    </cfRule>
  </conditionalFormatting>
  <dataValidations disablePrompts="1" count="1">
    <dataValidation allowBlank="1" showInputMessage="1" showErrorMessage="1" sqref="D38"/>
  </dataValidations>
  <pageMargins left="0.55118110236220474" right="0.55118110236220474" top="0.78740157480314965" bottom="0.78740157480314965" header="0.51181102362204722" footer="0.51181102362204722"/>
  <pageSetup paperSize="9" scale="43" orientation="landscape" horizontalDpi="4294967292" verticalDpi="4294967292" r:id="rId1"/>
  <headerFooter>
    <oddHeader>&amp;LAllegato n. 6 al Piano prevenzione corruzione e trasparenza 2020-2022 -CCIAA PN - UD - struttura di Udine</oddHeader>
    <oddFooter>&amp;R&amp;P di &amp;N</oddFooter>
  </headerFooter>
  <rowBreaks count="6" manualBreakCount="6">
    <brk id="14" max="12" man="1"/>
    <brk id="28" max="12" man="1"/>
    <brk id="41" max="12" man="1"/>
    <brk id="56" max="12" man="1"/>
    <brk id="69" max="12" man="1"/>
    <brk id="83" max="12" man="1"/>
  </rowBreaks>
  <colBreaks count="1" manualBreakCount="1">
    <brk id="13" max="1048575" man="1"/>
  </colBreaks>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14:formula1>
            <xm:f>'Catalogo rischi'!$A$10:$A$31</xm:f>
          </x14:formula1>
          <xm:sqref>D6:D11 D19:D24 D33:D36 D46:D50 D60:D63 D74:D78</xm:sqref>
        </x14:dataValidation>
        <x14:dataValidation type="list" allowBlank="1" showInputMessage="1" showErrorMessage="1">
          <x14:formula1>
            <xm:f>'Aree di rischio '!$D$2:$D$4</xm:f>
          </x14:formula1>
          <xm:sqref>F63 F48:F50</xm:sqref>
        </x14:dataValidation>
        <x14:dataValidation type="list" showInputMessage="1" showErrorMessage="1">
          <x14:formula1>
            <xm:f>Misure!$C$8:$C$27</xm:f>
          </x14:formula1>
          <xm:sqref>H6:H11 H19:H24 H33:H36 H46:H50 H60:H64 H74:H78</xm:sqref>
        </x14:dataValidation>
        <x14:dataValidation type="list" showInputMessage="1" showErrorMessage="1">
          <x14:formula1>
            <xm:f>Misure!$E$8:$E$12</xm:f>
          </x14:formula1>
          <xm:sqref>I6:I11 I19:I24 I33:I36 I46:I50 I60:I64 I74:I78</xm:sqref>
        </x14:dataValidation>
        <x14:dataValidation type="list" showInputMessage="1" showErrorMessage="1">
          <x14:formula1>
            <xm:f>Misure!$G$8:$G$14</xm:f>
          </x14:formula1>
          <xm:sqref>J6:J11 J19:J24 J33:J36 J46:J50 J60:J64 J74:J78</xm:sqref>
        </x14:dataValidation>
        <x14:dataValidation type="list" showInputMessage="1" showErrorMessage="1">
          <x14:formula1>
            <xm:f>Misure!$A$8:$A$22</xm:f>
          </x14:formula1>
          <xm:sqref>G6:G11 G19:G24 G33:G36 G46:G50 G60:G63 G74:G78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7"/>
  <sheetViews>
    <sheetView zoomScale="70" zoomScaleNormal="70" zoomScalePageLayoutView="70" workbookViewId="0">
      <selection activeCell="A8" sqref="A8"/>
    </sheetView>
  </sheetViews>
  <sheetFormatPr defaultColWidth="11.42578125" defaultRowHeight="12.75" x14ac:dyDescent="0.2"/>
  <cols>
    <col min="1" max="1" width="66.7109375" customWidth="1"/>
    <col min="2" max="2" width="2.28515625" bestFit="1" customWidth="1"/>
    <col min="3" max="3" width="2.140625" customWidth="1"/>
    <col min="4" max="4" width="56.7109375" customWidth="1"/>
    <col min="5" max="5" width="2.28515625" bestFit="1" customWidth="1"/>
    <col min="6" max="6" width="2.140625" customWidth="1"/>
    <col min="7" max="7" width="56.7109375" customWidth="1"/>
    <col min="8" max="8" width="2.28515625" bestFit="1" customWidth="1"/>
  </cols>
  <sheetData>
    <row r="1" spans="1:8" ht="15" thickBot="1" x14ac:dyDescent="0.25">
      <c r="A1" s="81" t="str">
        <f>'Aree di rischio '!A8</f>
        <v>A.01 Reclutamento di personale a tempo indeterminato, determinato e progressioni verticali</v>
      </c>
      <c r="B1" s="63"/>
      <c r="C1" s="63"/>
      <c r="D1" s="63"/>
      <c r="E1" s="63"/>
      <c r="F1" s="63"/>
      <c r="G1" s="63"/>
      <c r="H1" s="63"/>
    </row>
    <row r="2" spans="1:8" ht="12.75" customHeight="1" x14ac:dyDescent="0.2">
      <c r="A2" s="366" t="s">
        <v>351</v>
      </c>
      <c r="B2" s="367"/>
      <c r="C2" s="64"/>
      <c r="D2" s="368" t="s">
        <v>353</v>
      </c>
      <c r="E2" s="367"/>
      <c r="F2" s="64"/>
      <c r="G2" s="368" t="s">
        <v>352</v>
      </c>
      <c r="H2" s="369"/>
    </row>
    <row r="3" spans="1:8" x14ac:dyDescent="0.2">
      <c r="A3" s="59" t="s">
        <v>34</v>
      </c>
      <c r="B3" s="66"/>
      <c r="C3" s="67"/>
      <c r="D3" s="60" t="s">
        <v>42</v>
      </c>
      <c r="E3" s="66"/>
      <c r="F3" s="67"/>
      <c r="G3" s="60"/>
      <c r="H3" s="68"/>
    </row>
    <row r="4" spans="1:8" ht="102" x14ac:dyDescent="0.2">
      <c r="A4" s="15" t="s">
        <v>41</v>
      </c>
      <c r="B4" s="66"/>
      <c r="C4" s="67"/>
      <c r="D4" s="69" t="s">
        <v>116</v>
      </c>
      <c r="E4" s="66"/>
      <c r="F4" s="67"/>
      <c r="G4" s="16" t="s">
        <v>79</v>
      </c>
      <c r="H4" s="68"/>
    </row>
    <row r="5" spans="1:8" x14ac:dyDescent="0.2">
      <c r="A5" s="70" t="s">
        <v>35</v>
      </c>
      <c r="B5" s="71"/>
      <c r="C5" s="67"/>
      <c r="D5" s="71" t="s">
        <v>44</v>
      </c>
      <c r="E5" s="71"/>
      <c r="F5" s="67"/>
      <c r="G5" s="71" t="s">
        <v>83</v>
      </c>
      <c r="H5" s="72"/>
    </row>
    <row r="6" spans="1:8" x14ac:dyDescent="0.2">
      <c r="A6" s="70" t="s">
        <v>36</v>
      </c>
      <c r="B6" s="71">
        <v>2</v>
      </c>
      <c r="C6" s="67"/>
      <c r="D6" s="71" t="s">
        <v>45</v>
      </c>
      <c r="E6" s="71"/>
      <c r="F6" s="67"/>
      <c r="G6" s="71" t="s">
        <v>82</v>
      </c>
      <c r="H6" s="72">
        <v>2</v>
      </c>
    </row>
    <row r="7" spans="1:8" x14ac:dyDescent="0.2">
      <c r="A7" s="70" t="s">
        <v>37</v>
      </c>
      <c r="B7" s="71"/>
      <c r="C7" s="67"/>
      <c r="D7" s="71" t="s">
        <v>46</v>
      </c>
      <c r="E7" s="71"/>
      <c r="F7" s="67"/>
      <c r="G7" s="71" t="s">
        <v>81</v>
      </c>
      <c r="H7" s="72"/>
    </row>
    <row r="8" spans="1:8" ht="25.5" x14ac:dyDescent="0.2">
      <c r="A8" s="70" t="s">
        <v>39</v>
      </c>
      <c r="B8" s="71"/>
      <c r="C8" s="67"/>
      <c r="D8" s="71" t="s">
        <v>47</v>
      </c>
      <c r="E8" s="71"/>
      <c r="F8" s="67"/>
      <c r="G8" s="71" t="s">
        <v>113</v>
      </c>
      <c r="H8" s="72"/>
    </row>
    <row r="9" spans="1:8" x14ac:dyDescent="0.2">
      <c r="A9" s="70" t="s">
        <v>38</v>
      </c>
      <c r="B9" s="71"/>
      <c r="C9" s="67"/>
      <c r="D9" s="71" t="s">
        <v>48</v>
      </c>
      <c r="E9" s="71">
        <v>5</v>
      </c>
      <c r="F9" s="67"/>
      <c r="G9" s="71" t="s">
        <v>80</v>
      </c>
      <c r="H9" s="72"/>
    </row>
    <row r="10" spans="1:8" x14ac:dyDescent="0.2">
      <c r="A10" s="73"/>
      <c r="B10" s="74"/>
      <c r="C10" s="74"/>
      <c r="D10" s="74"/>
      <c r="E10" s="74"/>
      <c r="F10" s="74"/>
      <c r="G10" s="74"/>
      <c r="H10" s="75"/>
    </row>
    <row r="11" spans="1:8" x14ac:dyDescent="0.2">
      <c r="A11" s="59" t="s">
        <v>49</v>
      </c>
      <c r="B11" s="66"/>
      <c r="C11" s="74"/>
      <c r="D11" s="60" t="s">
        <v>50</v>
      </c>
      <c r="E11" s="66"/>
      <c r="F11" s="74"/>
      <c r="G11" s="370"/>
      <c r="H11" s="371"/>
    </row>
    <row r="12" spans="1:8" ht="76.5" x14ac:dyDescent="0.2">
      <c r="A12" s="17" t="s">
        <v>51</v>
      </c>
      <c r="B12" s="66"/>
      <c r="C12" s="74"/>
      <c r="D12" s="16" t="s">
        <v>84</v>
      </c>
      <c r="E12" s="66"/>
      <c r="F12" s="74"/>
      <c r="G12" s="370"/>
      <c r="H12" s="371"/>
    </row>
    <row r="13" spans="1:8" x14ac:dyDescent="0.2">
      <c r="A13" s="76" t="s">
        <v>52</v>
      </c>
      <c r="B13" s="71"/>
      <c r="C13" s="74"/>
      <c r="D13" s="71" t="s">
        <v>54</v>
      </c>
      <c r="E13" s="71">
        <v>1</v>
      </c>
      <c r="F13" s="74"/>
      <c r="G13" s="370"/>
      <c r="H13" s="371"/>
    </row>
    <row r="14" spans="1:8" x14ac:dyDescent="0.2">
      <c r="A14" s="76" t="s">
        <v>53</v>
      </c>
      <c r="B14" s="71">
        <v>5</v>
      </c>
      <c r="C14" s="74"/>
      <c r="D14" s="71" t="s">
        <v>55</v>
      </c>
      <c r="E14" s="71"/>
      <c r="F14" s="74"/>
      <c r="G14" s="370"/>
      <c r="H14" s="371"/>
    </row>
    <row r="15" spans="1:8" x14ac:dyDescent="0.2">
      <c r="A15" s="73"/>
      <c r="B15" s="74"/>
      <c r="C15" s="74"/>
      <c r="D15" s="74"/>
      <c r="E15" s="74"/>
      <c r="F15" s="74"/>
      <c r="G15" s="370"/>
      <c r="H15" s="371"/>
    </row>
    <row r="16" spans="1:8" x14ac:dyDescent="0.2">
      <c r="A16" s="59" t="s">
        <v>56</v>
      </c>
      <c r="B16" s="66"/>
      <c r="C16" s="74"/>
      <c r="D16" s="60" t="s">
        <v>57</v>
      </c>
      <c r="E16" s="66"/>
      <c r="F16" s="74"/>
      <c r="G16" s="370"/>
      <c r="H16" s="371"/>
    </row>
    <row r="17" spans="1:8" ht="38.25" x14ac:dyDescent="0.2">
      <c r="A17" s="17" t="s">
        <v>58</v>
      </c>
      <c r="B17" s="66"/>
      <c r="C17" s="74"/>
      <c r="D17" s="16" t="s">
        <v>59</v>
      </c>
      <c r="E17" s="66"/>
      <c r="F17" s="74"/>
      <c r="G17" s="370"/>
      <c r="H17" s="371"/>
    </row>
    <row r="18" spans="1:8" x14ac:dyDescent="0.2">
      <c r="A18" s="76" t="s">
        <v>60</v>
      </c>
      <c r="B18" s="71">
        <v>1</v>
      </c>
      <c r="C18" s="74"/>
      <c r="D18" s="71" t="s">
        <v>54</v>
      </c>
      <c r="E18" s="71">
        <v>0</v>
      </c>
      <c r="F18" s="74"/>
      <c r="G18" s="370"/>
      <c r="H18" s="371"/>
    </row>
    <row r="19" spans="1:8" x14ac:dyDescent="0.2">
      <c r="A19" s="76" t="s">
        <v>110</v>
      </c>
      <c r="B19" s="71"/>
      <c r="C19" s="74"/>
      <c r="D19" s="71" t="s">
        <v>61</v>
      </c>
      <c r="E19" s="71"/>
      <c r="F19" s="74"/>
      <c r="G19" s="370"/>
      <c r="H19" s="371"/>
    </row>
    <row r="20" spans="1:8" x14ac:dyDescent="0.2">
      <c r="A20" s="76" t="s">
        <v>111</v>
      </c>
      <c r="B20" s="71"/>
      <c r="C20" s="74"/>
      <c r="D20" s="71" t="s">
        <v>62</v>
      </c>
      <c r="E20" s="71"/>
      <c r="F20" s="74"/>
      <c r="G20" s="370"/>
      <c r="H20" s="371"/>
    </row>
    <row r="21" spans="1:8" x14ac:dyDescent="0.2">
      <c r="A21" s="76"/>
      <c r="B21" s="71"/>
      <c r="C21" s="74"/>
      <c r="D21" s="71" t="s">
        <v>63</v>
      </c>
      <c r="E21" s="71"/>
      <c r="F21" s="74"/>
      <c r="G21" s="370"/>
      <c r="H21" s="371"/>
    </row>
    <row r="22" spans="1:8" x14ac:dyDescent="0.2">
      <c r="A22" s="76"/>
      <c r="B22" s="71"/>
      <c r="C22" s="74"/>
      <c r="D22" s="71" t="s">
        <v>64</v>
      </c>
      <c r="E22" s="71"/>
      <c r="F22" s="74"/>
      <c r="G22" s="370"/>
      <c r="H22" s="371"/>
    </row>
    <row r="23" spans="1:8" x14ac:dyDescent="0.2">
      <c r="A23" s="76"/>
      <c r="B23" s="71"/>
      <c r="C23" s="74"/>
      <c r="D23" s="77" t="s">
        <v>112</v>
      </c>
      <c r="E23" s="77"/>
      <c r="F23" s="74"/>
      <c r="G23" s="370"/>
      <c r="H23" s="371"/>
    </row>
    <row r="24" spans="1:8" x14ac:dyDescent="0.2">
      <c r="A24" s="73"/>
      <c r="B24" s="74"/>
      <c r="C24" s="74"/>
      <c r="D24" s="74"/>
      <c r="E24" s="74"/>
      <c r="F24" s="74"/>
      <c r="G24" s="370"/>
      <c r="H24" s="371"/>
    </row>
    <row r="25" spans="1:8" x14ac:dyDescent="0.2">
      <c r="A25" s="59" t="s">
        <v>65</v>
      </c>
      <c r="B25" s="66"/>
      <c r="C25" s="74"/>
      <c r="D25" s="60" t="s">
        <v>66</v>
      </c>
      <c r="E25" s="66"/>
      <c r="F25" s="74"/>
      <c r="G25" s="370"/>
      <c r="H25" s="371"/>
    </row>
    <row r="26" spans="1:8" ht="51" x14ac:dyDescent="0.2">
      <c r="A26" s="17" t="s">
        <v>67</v>
      </c>
      <c r="B26" s="66"/>
      <c r="C26" s="74"/>
      <c r="D26" s="16" t="s">
        <v>71</v>
      </c>
      <c r="E26" s="66"/>
      <c r="F26" s="74"/>
      <c r="G26" s="370"/>
      <c r="H26" s="371"/>
    </row>
    <row r="27" spans="1:8" x14ac:dyDescent="0.2">
      <c r="A27" s="76" t="s">
        <v>68</v>
      </c>
      <c r="B27" s="71"/>
      <c r="C27" s="74"/>
      <c r="D27" s="71" t="s">
        <v>72</v>
      </c>
      <c r="E27" s="71"/>
      <c r="F27" s="74"/>
      <c r="G27" s="370"/>
      <c r="H27" s="371"/>
    </row>
    <row r="28" spans="1:8" ht="25.5" x14ac:dyDescent="0.2">
      <c r="A28" s="179" t="s">
        <v>339</v>
      </c>
      <c r="B28" s="71"/>
      <c r="C28" s="74"/>
      <c r="D28" s="71" t="s">
        <v>73</v>
      </c>
      <c r="E28" s="71"/>
      <c r="F28" s="74"/>
      <c r="G28" s="370"/>
      <c r="H28" s="371"/>
    </row>
    <row r="29" spans="1:8" ht="25.5" x14ac:dyDescent="0.2">
      <c r="A29" s="70" t="s">
        <v>70</v>
      </c>
      <c r="B29" s="71">
        <v>5</v>
      </c>
      <c r="C29" s="74"/>
      <c r="D29" s="83" t="s">
        <v>74</v>
      </c>
      <c r="E29" s="71"/>
      <c r="F29" s="74"/>
      <c r="G29" s="370"/>
      <c r="H29" s="371"/>
    </row>
    <row r="30" spans="1:8" x14ac:dyDescent="0.2">
      <c r="A30" s="76"/>
      <c r="B30" s="71"/>
      <c r="C30" s="74"/>
      <c r="D30" s="71" t="s">
        <v>75</v>
      </c>
      <c r="E30" s="71"/>
      <c r="F30" s="74"/>
      <c r="G30" s="370"/>
      <c r="H30" s="371"/>
    </row>
    <row r="31" spans="1:8" x14ac:dyDescent="0.2">
      <c r="A31" s="76"/>
      <c r="B31" s="71"/>
      <c r="C31" s="74"/>
      <c r="D31" s="71" t="s">
        <v>76</v>
      </c>
      <c r="E31" s="71">
        <v>5</v>
      </c>
      <c r="F31" s="74"/>
      <c r="G31" s="370"/>
      <c r="H31" s="371"/>
    </row>
    <row r="32" spans="1:8" x14ac:dyDescent="0.2">
      <c r="A32" s="73"/>
      <c r="B32" s="74"/>
      <c r="C32" s="74"/>
      <c r="D32" s="74"/>
      <c r="E32" s="74"/>
      <c r="F32" s="74"/>
      <c r="G32" s="370"/>
      <c r="H32" s="371"/>
    </row>
    <row r="33" spans="1:8" x14ac:dyDescent="0.2">
      <c r="A33" s="59" t="s">
        <v>77</v>
      </c>
      <c r="B33" s="66"/>
      <c r="C33" s="74"/>
      <c r="D33" s="374"/>
      <c r="E33" s="374"/>
      <c r="F33" s="374"/>
      <c r="G33" s="370"/>
      <c r="H33" s="371"/>
    </row>
    <row r="34" spans="1:8" ht="51" x14ac:dyDescent="0.2">
      <c r="A34" s="17" t="s">
        <v>78</v>
      </c>
      <c r="B34" s="66"/>
      <c r="C34" s="74"/>
      <c r="D34" s="374"/>
      <c r="E34" s="374"/>
      <c r="F34" s="374"/>
      <c r="G34" s="370"/>
      <c r="H34" s="371"/>
    </row>
    <row r="35" spans="1:8" x14ac:dyDescent="0.2">
      <c r="A35" s="76" t="s">
        <v>54</v>
      </c>
      <c r="B35" s="71">
        <v>1</v>
      </c>
      <c r="C35" s="74"/>
      <c r="D35" s="374"/>
      <c r="E35" s="374"/>
      <c r="F35" s="374"/>
      <c r="G35" s="370"/>
      <c r="H35" s="371"/>
    </row>
    <row r="36" spans="1:8" ht="13.5" thickBot="1" x14ac:dyDescent="0.25">
      <c r="A36" s="78" t="s">
        <v>55</v>
      </c>
      <c r="B36" s="79"/>
      <c r="C36" s="80"/>
      <c r="D36" s="375"/>
      <c r="E36" s="375"/>
      <c r="F36" s="375"/>
      <c r="G36" s="372"/>
      <c r="H36" s="373"/>
    </row>
    <row r="37" spans="1:8" ht="15" thickBot="1" x14ac:dyDescent="0.25">
      <c r="A37" s="81" t="str">
        <f>'Aree di rischio '!A9</f>
        <v>A.02 Progressioni economiche di carriera</v>
      </c>
      <c r="B37" s="63"/>
      <c r="C37" s="63"/>
      <c r="D37" s="63"/>
      <c r="E37" s="63"/>
      <c r="F37" s="63"/>
      <c r="G37" s="63"/>
      <c r="H37" s="63"/>
    </row>
    <row r="38" spans="1:8" ht="12.75" customHeight="1" x14ac:dyDescent="0.2">
      <c r="A38" s="366" t="s">
        <v>351</v>
      </c>
      <c r="B38" s="367"/>
      <c r="C38" s="64"/>
      <c r="D38" s="368" t="s">
        <v>353</v>
      </c>
      <c r="E38" s="367"/>
      <c r="F38" s="64"/>
      <c r="G38" s="368" t="s">
        <v>352</v>
      </c>
      <c r="H38" s="369"/>
    </row>
    <row r="39" spans="1:8" x14ac:dyDescent="0.2">
      <c r="A39" s="59" t="s">
        <v>34</v>
      </c>
      <c r="B39" s="66"/>
      <c r="C39" s="67"/>
      <c r="D39" s="60" t="s">
        <v>42</v>
      </c>
      <c r="E39" s="66"/>
      <c r="F39" s="67"/>
      <c r="G39" s="60"/>
      <c r="H39" s="68"/>
    </row>
    <row r="40" spans="1:8" ht="102" x14ac:dyDescent="0.2">
      <c r="A40" s="15" t="s">
        <v>41</v>
      </c>
      <c r="B40" s="66"/>
      <c r="C40" s="67"/>
      <c r="D40" s="69" t="s">
        <v>43</v>
      </c>
      <c r="E40" s="66"/>
      <c r="F40" s="67"/>
      <c r="G40" s="16" t="s">
        <v>79</v>
      </c>
      <c r="H40" s="68"/>
    </row>
    <row r="41" spans="1:8" x14ac:dyDescent="0.2">
      <c r="A41" s="70" t="s">
        <v>35</v>
      </c>
      <c r="B41" s="71"/>
      <c r="C41" s="67"/>
      <c r="D41" s="71" t="s">
        <v>44</v>
      </c>
      <c r="E41" s="71"/>
      <c r="F41" s="67"/>
      <c r="G41" s="71" t="s">
        <v>83</v>
      </c>
      <c r="H41" s="72"/>
    </row>
    <row r="42" spans="1:8" x14ac:dyDescent="0.2">
      <c r="A42" s="70" t="s">
        <v>36</v>
      </c>
      <c r="B42" s="71">
        <v>2</v>
      </c>
      <c r="C42" s="67"/>
      <c r="D42" s="71" t="s">
        <v>45</v>
      </c>
      <c r="E42" s="71">
        <v>2</v>
      </c>
      <c r="F42" s="67"/>
      <c r="G42" s="71" t="s">
        <v>82</v>
      </c>
      <c r="H42" s="72">
        <v>2</v>
      </c>
    </row>
    <row r="43" spans="1:8" x14ac:dyDescent="0.2">
      <c r="A43" s="70" t="s">
        <v>37</v>
      </c>
      <c r="B43" s="71"/>
      <c r="C43" s="67"/>
      <c r="D43" s="219" t="s">
        <v>46</v>
      </c>
      <c r="E43" s="71"/>
      <c r="F43" s="67"/>
      <c r="G43" s="71" t="s">
        <v>81</v>
      </c>
      <c r="H43" s="72"/>
    </row>
    <row r="44" spans="1:8" ht="25.5" x14ac:dyDescent="0.2">
      <c r="A44" s="70" t="s">
        <v>39</v>
      </c>
      <c r="B44" s="71"/>
      <c r="C44" s="67"/>
      <c r="D44" s="71" t="s">
        <v>47</v>
      </c>
      <c r="E44" s="71"/>
      <c r="F44" s="67"/>
      <c r="G44" s="71" t="s">
        <v>113</v>
      </c>
      <c r="H44" s="72"/>
    </row>
    <row r="45" spans="1:8" x14ac:dyDescent="0.2">
      <c r="A45" s="70" t="s">
        <v>38</v>
      </c>
      <c r="B45" s="71"/>
      <c r="C45" s="67"/>
      <c r="D45" s="71" t="s">
        <v>48</v>
      </c>
      <c r="E45" s="71"/>
      <c r="F45" s="67"/>
      <c r="G45" s="71" t="s">
        <v>80</v>
      </c>
      <c r="H45" s="72"/>
    </row>
    <row r="46" spans="1:8" x14ac:dyDescent="0.2">
      <c r="A46" s="73"/>
      <c r="B46" s="74"/>
      <c r="C46" s="74"/>
      <c r="D46" s="74"/>
      <c r="E46" s="74"/>
      <c r="F46" s="74"/>
      <c r="G46" s="74"/>
      <c r="H46" s="75"/>
    </row>
    <row r="47" spans="1:8" x14ac:dyDescent="0.2">
      <c r="A47" s="59" t="s">
        <v>49</v>
      </c>
      <c r="B47" s="66"/>
      <c r="C47" s="74"/>
      <c r="D47" s="60" t="s">
        <v>50</v>
      </c>
      <c r="E47" s="66"/>
      <c r="F47" s="74"/>
      <c r="G47" s="370"/>
      <c r="H47" s="371"/>
    </row>
    <row r="48" spans="1:8" ht="76.5" x14ac:dyDescent="0.2">
      <c r="A48" s="17" t="s">
        <v>51</v>
      </c>
      <c r="B48" s="66"/>
      <c r="C48" s="74"/>
      <c r="D48" s="16" t="s">
        <v>84</v>
      </c>
      <c r="E48" s="66"/>
      <c r="F48" s="74"/>
      <c r="G48" s="370"/>
      <c r="H48" s="371"/>
    </row>
    <row r="49" spans="1:8" x14ac:dyDescent="0.2">
      <c r="A49" s="76" t="s">
        <v>52</v>
      </c>
      <c r="B49" s="71">
        <v>2</v>
      </c>
      <c r="C49" s="74"/>
      <c r="D49" s="71" t="s">
        <v>54</v>
      </c>
      <c r="E49" s="71">
        <v>1</v>
      </c>
      <c r="F49" s="74"/>
      <c r="G49" s="370"/>
      <c r="H49" s="371"/>
    </row>
    <row r="50" spans="1:8" ht="31.5" customHeight="1" x14ac:dyDescent="0.2">
      <c r="A50" s="70" t="s">
        <v>53</v>
      </c>
      <c r="B50" s="71"/>
      <c r="C50" s="74"/>
      <c r="D50" s="71" t="s">
        <v>55</v>
      </c>
      <c r="E50" s="71"/>
      <c r="F50" s="74"/>
      <c r="G50" s="370"/>
      <c r="H50" s="371"/>
    </row>
    <row r="51" spans="1:8" x14ac:dyDescent="0.2">
      <c r="A51" s="73"/>
      <c r="B51" s="74"/>
      <c r="C51" s="74"/>
      <c r="D51" s="74"/>
      <c r="E51" s="74"/>
      <c r="F51" s="74"/>
      <c r="G51" s="370"/>
      <c r="H51" s="371"/>
    </row>
    <row r="52" spans="1:8" x14ac:dyDescent="0.2">
      <c r="A52" s="59" t="s">
        <v>56</v>
      </c>
      <c r="B52" s="66"/>
      <c r="C52" s="74"/>
      <c r="D52" s="60" t="s">
        <v>57</v>
      </c>
      <c r="E52" s="66"/>
      <c r="F52" s="74"/>
      <c r="G52" s="370"/>
      <c r="H52" s="371"/>
    </row>
    <row r="53" spans="1:8" ht="38.25" x14ac:dyDescent="0.2">
      <c r="A53" s="17" t="s">
        <v>58</v>
      </c>
      <c r="B53" s="66"/>
      <c r="C53" s="74"/>
      <c r="D53" s="16" t="s">
        <v>59</v>
      </c>
      <c r="E53" s="66"/>
      <c r="F53" s="74"/>
      <c r="G53" s="370"/>
      <c r="H53" s="371"/>
    </row>
    <row r="54" spans="1:8" x14ac:dyDescent="0.2">
      <c r="A54" s="76" t="s">
        <v>60</v>
      </c>
      <c r="B54" s="71">
        <v>1</v>
      </c>
      <c r="C54" s="74"/>
      <c r="D54" s="71" t="s">
        <v>54</v>
      </c>
      <c r="E54" s="71">
        <v>0</v>
      </c>
      <c r="F54" s="74"/>
      <c r="G54" s="370"/>
      <c r="H54" s="371"/>
    </row>
    <row r="55" spans="1:8" x14ac:dyDescent="0.2">
      <c r="A55" s="76" t="s">
        <v>110</v>
      </c>
      <c r="B55" s="71"/>
      <c r="C55" s="74"/>
      <c r="D55" s="71" t="s">
        <v>61</v>
      </c>
      <c r="E55" s="71"/>
      <c r="F55" s="74"/>
      <c r="G55" s="370"/>
      <c r="H55" s="371"/>
    </row>
    <row r="56" spans="1:8" x14ac:dyDescent="0.2">
      <c r="A56" s="76" t="s">
        <v>111</v>
      </c>
      <c r="B56" s="71"/>
      <c r="C56" s="74"/>
      <c r="D56" s="71" t="s">
        <v>62</v>
      </c>
      <c r="E56" s="71"/>
      <c r="F56" s="74"/>
      <c r="G56" s="370"/>
      <c r="H56" s="371"/>
    </row>
    <row r="57" spans="1:8" x14ac:dyDescent="0.2">
      <c r="A57" s="76"/>
      <c r="B57" s="71"/>
      <c r="C57" s="74"/>
      <c r="D57" s="71" t="s">
        <v>63</v>
      </c>
      <c r="E57" s="71"/>
      <c r="F57" s="74"/>
      <c r="G57" s="370"/>
      <c r="H57" s="371"/>
    </row>
    <row r="58" spans="1:8" x14ac:dyDescent="0.2">
      <c r="A58" s="76"/>
      <c r="B58" s="71"/>
      <c r="C58" s="74"/>
      <c r="D58" s="71" t="s">
        <v>64</v>
      </c>
      <c r="E58" s="71"/>
      <c r="F58" s="74"/>
      <c r="G58" s="370"/>
      <c r="H58" s="371"/>
    </row>
    <row r="59" spans="1:8" x14ac:dyDescent="0.2">
      <c r="A59" s="76"/>
      <c r="B59" s="71"/>
      <c r="C59" s="74"/>
      <c r="D59" s="77" t="s">
        <v>112</v>
      </c>
      <c r="E59" s="77"/>
      <c r="F59" s="74"/>
      <c r="G59" s="370"/>
      <c r="H59" s="371"/>
    </row>
    <row r="60" spans="1:8" x14ac:dyDescent="0.2">
      <c r="A60" s="73"/>
      <c r="B60" s="74"/>
      <c r="C60" s="74"/>
      <c r="D60" s="74"/>
      <c r="E60" s="74"/>
      <c r="F60" s="74"/>
      <c r="G60" s="370"/>
      <c r="H60" s="371"/>
    </row>
    <row r="61" spans="1:8" x14ac:dyDescent="0.2">
      <c r="A61" s="59" t="s">
        <v>65</v>
      </c>
      <c r="B61" s="66"/>
      <c r="C61" s="74"/>
      <c r="D61" s="60" t="s">
        <v>66</v>
      </c>
      <c r="E61" s="66"/>
      <c r="F61" s="74"/>
      <c r="G61" s="370"/>
      <c r="H61" s="371"/>
    </row>
    <row r="62" spans="1:8" ht="51" x14ac:dyDescent="0.2">
      <c r="A62" s="17" t="s">
        <v>67</v>
      </c>
      <c r="B62" s="66"/>
      <c r="C62" s="74"/>
      <c r="D62" s="16" t="s">
        <v>71</v>
      </c>
      <c r="E62" s="66"/>
      <c r="F62" s="74"/>
      <c r="G62" s="370"/>
      <c r="H62" s="371"/>
    </row>
    <row r="63" spans="1:8" x14ac:dyDescent="0.2">
      <c r="A63" s="76" t="s">
        <v>68</v>
      </c>
      <c r="B63" s="71">
        <v>1</v>
      </c>
      <c r="C63" s="74"/>
      <c r="D63" s="71" t="s">
        <v>72</v>
      </c>
      <c r="E63" s="71"/>
      <c r="F63" s="74"/>
      <c r="G63" s="370"/>
      <c r="H63" s="371"/>
    </row>
    <row r="64" spans="1:8" ht="25.5" x14ac:dyDescent="0.2">
      <c r="A64" s="179" t="s">
        <v>339</v>
      </c>
      <c r="B64" s="71"/>
      <c r="C64" s="74"/>
      <c r="D64" s="71" t="s">
        <v>73</v>
      </c>
      <c r="E64" s="71"/>
      <c r="F64" s="74"/>
      <c r="G64" s="370"/>
      <c r="H64" s="371"/>
    </row>
    <row r="65" spans="1:8" ht="25.5" x14ac:dyDescent="0.2">
      <c r="A65" s="70" t="s">
        <v>70</v>
      </c>
      <c r="B65" s="71"/>
      <c r="C65" s="74"/>
      <c r="D65" s="83" t="s">
        <v>74</v>
      </c>
      <c r="E65" s="71"/>
      <c r="F65" s="74"/>
      <c r="G65" s="370"/>
      <c r="H65" s="371"/>
    </row>
    <row r="66" spans="1:8" x14ac:dyDescent="0.2">
      <c r="A66" s="76"/>
      <c r="B66" s="71"/>
      <c r="C66" s="74"/>
      <c r="D66" s="71" t="s">
        <v>75</v>
      </c>
      <c r="E66" s="71"/>
      <c r="F66" s="74"/>
      <c r="G66" s="370"/>
      <c r="H66" s="371"/>
    </row>
    <row r="67" spans="1:8" x14ac:dyDescent="0.2">
      <c r="A67" s="76"/>
      <c r="B67" s="71"/>
      <c r="C67" s="74"/>
      <c r="D67" s="71" t="s">
        <v>76</v>
      </c>
      <c r="E67" s="71">
        <v>5</v>
      </c>
      <c r="F67" s="74"/>
      <c r="G67" s="370"/>
      <c r="H67" s="371"/>
    </row>
    <row r="68" spans="1:8" x14ac:dyDescent="0.2">
      <c r="A68" s="73"/>
      <c r="B68" s="74"/>
      <c r="C68" s="74"/>
      <c r="D68" s="74"/>
      <c r="E68" s="74"/>
      <c r="F68" s="74"/>
      <c r="G68" s="370"/>
      <c r="H68" s="371"/>
    </row>
    <row r="69" spans="1:8" x14ac:dyDescent="0.2">
      <c r="A69" s="59" t="s">
        <v>77</v>
      </c>
      <c r="B69" s="66"/>
      <c r="C69" s="74"/>
      <c r="D69" s="374"/>
      <c r="E69" s="374"/>
      <c r="F69" s="374"/>
      <c r="G69" s="370"/>
      <c r="H69" s="371"/>
    </row>
    <row r="70" spans="1:8" ht="51" x14ac:dyDescent="0.2">
      <c r="A70" s="17" t="s">
        <v>78</v>
      </c>
      <c r="B70" s="66"/>
      <c r="C70" s="74"/>
      <c r="D70" s="374"/>
      <c r="E70" s="374"/>
      <c r="F70" s="374"/>
      <c r="G70" s="370"/>
      <c r="H70" s="371"/>
    </row>
    <row r="71" spans="1:8" x14ac:dyDescent="0.2">
      <c r="A71" s="76" t="s">
        <v>54</v>
      </c>
      <c r="B71" s="71">
        <v>1</v>
      </c>
      <c r="C71" s="74"/>
      <c r="D71" s="374"/>
      <c r="E71" s="374"/>
      <c r="F71" s="374"/>
      <c r="G71" s="370"/>
      <c r="H71" s="371"/>
    </row>
    <row r="72" spans="1:8" ht="13.5" thickBot="1" x14ac:dyDescent="0.25">
      <c r="A72" s="78" t="s">
        <v>55</v>
      </c>
      <c r="B72" s="79"/>
      <c r="C72" s="80"/>
      <c r="D72" s="375"/>
      <c r="E72" s="375"/>
      <c r="F72" s="375"/>
      <c r="G72" s="372"/>
      <c r="H72" s="373"/>
    </row>
    <row r="73" spans="1:8" ht="15" thickBot="1" x14ac:dyDescent="0.25">
      <c r="A73" s="81" t="str">
        <f>'Aree di rischio '!A10</f>
        <v>A.03 Conferimento di incarichi di collaborazione</v>
      </c>
      <c r="B73" s="63"/>
      <c r="C73" s="63"/>
      <c r="D73" s="63"/>
      <c r="E73" s="63"/>
      <c r="F73" s="63"/>
      <c r="G73" s="63"/>
      <c r="H73" s="63"/>
    </row>
    <row r="74" spans="1:8" ht="12.75" customHeight="1" x14ac:dyDescent="0.2">
      <c r="A74" s="366" t="s">
        <v>387</v>
      </c>
      <c r="B74" s="367"/>
      <c r="C74" s="64"/>
      <c r="D74" s="368" t="s">
        <v>385</v>
      </c>
      <c r="E74" s="367"/>
      <c r="F74" s="64"/>
      <c r="G74" s="368" t="s">
        <v>386</v>
      </c>
      <c r="H74" s="369"/>
    </row>
    <row r="75" spans="1:8" ht="13.5" thickBot="1" x14ac:dyDescent="0.25">
      <c r="A75" s="376"/>
      <c r="B75" s="377"/>
      <c r="C75" s="65"/>
      <c r="D75" s="377"/>
      <c r="E75" s="377"/>
      <c r="F75" s="65"/>
      <c r="G75" s="377"/>
      <c r="H75" s="378"/>
    </row>
    <row r="76" spans="1:8" x14ac:dyDescent="0.2">
      <c r="A76" s="59" t="s">
        <v>34</v>
      </c>
      <c r="B76" s="66"/>
      <c r="C76" s="67"/>
      <c r="D76" s="60" t="s">
        <v>42</v>
      </c>
      <c r="E76" s="66"/>
      <c r="F76" s="67"/>
      <c r="G76" s="60"/>
      <c r="H76" s="68"/>
    </row>
    <row r="77" spans="1:8" ht="102" x14ac:dyDescent="0.2">
      <c r="A77" s="15" t="s">
        <v>41</v>
      </c>
      <c r="B77" s="66"/>
      <c r="C77" s="67"/>
      <c r="D77" s="69" t="s">
        <v>43</v>
      </c>
      <c r="E77" s="66"/>
      <c r="F77" s="67"/>
      <c r="G77" s="16" t="s">
        <v>79</v>
      </c>
      <c r="H77" s="68"/>
    </row>
    <row r="78" spans="1:8" x14ac:dyDescent="0.2">
      <c r="A78" s="70" t="s">
        <v>35</v>
      </c>
      <c r="B78" s="71"/>
      <c r="C78" s="67"/>
      <c r="D78" s="71" t="s">
        <v>44</v>
      </c>
      <c r="E78" s="71"/>
      <c r="F78" s="67"/>
      <c r="G78" s="71" t="s">
        <v>83</v>
      </c>
      <c r="H78" s="72"/>
    </row>
    <row r="79" spans="1:8" x14ac:dyDescent="0.2">
      <c r="A79" s="70" t="s">
        <v>36</v>
      </c>
      <c r="B79" s="71">
        <v>2</v>
      </c>
      <c r="C79" s="67"/>
      <c r="D79" s="71" t="s">
        <v>45</v>
      </c>
      <c r="E79" s="71">
        <v>2</v>
      </c>
      <c r="F79" s="67"/>
      <c r="G79" s="71" t="s">
        <v>82</v>
      </c>
      <c r="H79" s="72">
        <v>2</v>
      </c>
    </row>
    <row r="80" spans="1:8" x14ac:dyDescent="0.2">
      <c r="A80" s="70" t="s">
        <v>37</v>
      </c>
      <c r="B80" s="71"/>
      <c r="C80" s="67"/>
      <c r="D80" s="71" t="s">
        <v>46</v>
      </c>
      <c r="E80" s="71"/>
      <c r="F80" s="67"/>
      <c r="G80" s="71" t="s">
        <v>81</v>
      </c>
      <c r="H80" s="72"/>
    </row>
    <row r="81" spans="1:8" ht="25.5" x14ac:dyDescent="0.2">
      <c r="A81" s="70" t="s">
        <v>39</v>
      </c>
      <c r="B81" s="71"/>
      <c r="C81" s="67"/>
      <c r="D81" s="71" t="s">
        <v>47</v>
      </c>
      <c r="E81" s="71"/>
      <c r="F81" s="67"/>
      <c r="G81" s="71" t="s">
        <v>113</v>
      </c>
      <c r="H81" s="72"/>
    </row>
    <row r="82" spans="1:8" x14ac:dyDescent="0.2">
      <c r="A82" s="70" t="s">
        <v>38</v>
      </c>
      <c r="B82" s="71"/>
      <c r="C82" s="67"/>
      <c r="D82" s="71" t="s">
        <v>48</v>
      </c>
      <c r="E82" s="71"/>
      <c r="F82" s="67"/>
      <c r="G82" s="71" t="s">
        <v>80</v>
      </c>
      <c r="H82" s="72"/>
    </row>
    <row r="83" spans="1:8" x14ac:dyDescent="0.2">
      <c r="A83" s="73"/>
      <c r="B83" s="74"/>
      <c r="C83" s="74"/>
      <c r="D83" s="74"/>
      <c r="E83" s="74"/>
      <c r="F83" s="74"/>
      <c r="G83" s="74"/>
      <c r="H83" s="75"/>
    </row>
    <row r="84" spans="1:8" x14ac:dyDescent="0.2">
      <c r="A84" s="59" t="s">
        <v>49</v>
      </c>
      <c r="B84" s="66"/>
      <c r="C84" s="74"/>
      <c r="D84" s="60" t="s">
        <v>50</v>
      </c>
      <c r="E84" s="66"/>
      <c r="F84" s="74"/>
      <c r="G84" s="370"/>
      <c r="H84" s="371"/>
    </row>
    <row r="85" spans="1:8" ht="76.5" x14ac:dyDescent="0.2">
      <c r="A85" s="17" t="s">
        <v>51</v>
      </c>
      <c r="B85" s="66"/>
      <c r="C85" s="74"/>
      <c r="D85" s="16" t="s">
        <v>84</v>
      </c>
      <c r="E85" s="66"/>
      <c r="F85" s="74"/>
      <c r="G85" s="370"/>
      <c r="H85" s="371"/>
    </row>
    <row r="86" spans="1:8" x14ac:dyDescent="0.2">
      <c r="A86" s="76" t="s">
        <v>52</v>
      </c>
      <c r="B86" s="71"/>
      <c r="C86" s="74"/>
      <c r="D86" s="71" t="s">
        <v>54</v>
      </c>
      <c r="E86" s="71">
        <v>1</v>
      </c>
      <c r="F86" s="74"/>
      <c r="G86" s="370"/>
      <c r="H86" s="371"/>
    </row>
    <row r="87" spans="1:8" ht="28.5" customHeight="1" x14ac:dyDescent="0.2">
      <c r="A87" s="70" t="s">
        <v>53</v>
      </c>
      <c r="B87" s="71">
        <v>5</v>
      </c>
      <c r="C87" s="74"/>
      <c r="D87" s="71" t="s">
        <v>55</v>
      </c>
      <c r="E87" s="71"/>
      <c r="F87" s="74"/>
      <c r="G87" s="370"/>
      <c r="H87" s="371"/>
    </row>
    <row r="88" spans="1:8" x14ac:dyDescent="0.2">
      <c r="A88" s="73"/>
      <c r="B88" s="74"/>
      <c r="C88" s="74"/>
      <c r="D88" s="74"/>
      <c r="E88" s="74"/>
      <c r="F88" s="74"/>
      <c r="G88" s="370"/>
      <c r="H88" s="371"/>
    </row>
    <row r="89" spans="1:8" x14ac:dyDescent="0.2">
      <c r="A89" s="59" t="s">
        <v>56</v>
      </c>
      <c r="B89" s="66"/>
      <c r="C89" s="74"/>
      <c r="D89" s="60" t="s">
        <v>57</v>
      </c>
      <c r="E89" s="66"/>
      <c r="F89" s="74"/>
      <c r="G89" s="370"/>
      <c r="H89" s="371"/>
    </row>
    <row r="90" spans="1:8" ht="38.25" x14ac:dyDescent="0.2">
      <c r="A90" s="17" t="s">
        <v>58</v>
      </c>
      <c r="B90" s="66"/>
      <c r="C90" s="74"/>
      <c r="D90" s="16" t="s">
        <v>59</v>
      </c>
      <c r="E90" s="66"/>
      <c r="F90" s="74"/>
      <c r="G90" s="370"/>
      <c r="H90" s="371"/>
    </row>
    <row r="91" spans="1:8" x14ac:dyDescent="0.2">
      <c r="A91" s="76" t="s">
        <v>60</v>
      </c>
      <c r="B91" s="71">
        <v>1</v>
      </c>
      <c r="C91" s="74"/>
      <c r="D91" s="71" t="s">
        <v>54</v>
      </c>
      <c r="E91" s="71">
        <v>0</v>
      </c>
      <c r="F91" s="74"/>
      <c r="G91" s="370"/>
      <c r="H91" s="371"/>
    </row>
    <row r="92" spans="1:8" x14ac:dyDescent="0.2">
      <c r="A92" s="76" t="s">
        <v>110</v>
      </c>
      <c r="B92" s="71"/>
      <c r="C92" s="74"/>
      <c r="D92" s="71" t="s">
        <v>61</v>
      </c>
      <c r="E92" s="71"/>
      <c r="F92" s="74"/>
      <c r="G92" s="370"/>
      <c r="H92" s="371"/>
    </row>
    <row r="93" spans="1:8" x14ac:dyDescent="0.2">
      <c r="A93" s="76" t="s">
        <v>111</v>
      </c>
      <c r="B93" s="71"/>
      <c r="C93" s="74"/>
      <c r="D93" s="71" t="s">
        <v>62</v>
      </c>
      <c r="E93" s="71"/>
      <c r="F93" s="74"/>
      <c r="G93" s="370"/>
      <c r="H93" s="371"/>
    </row>
    <row r="94" spans="1:8" x14ac:dyDescent="0.2">
      <c r="A94" s="76"/>
      <c r="B94" s="71"/>
      <c r="C94" s="74"/>
      <c r="D94" s="71" t="s">
        <v>63</v>
      </c>
      <c r="E94" s="71"/>
      <c r="F94" s="74"/>
      <c r="G94" s="370"/>
      <c r="H94" s="371"/>
    </row>
    <row r="95" spans="1:8" x14ac:dyDescent="0.2">
      <c r="A95" s="76"/>
      <c r="B95" s="71"/>
      <c r="C95" s="74"/>
      <c r="D95" s="71" t="s">
        <v>64</v>
      </c>
      <c r="E95" s="71"/>
      <c r="F95" s="74"/>
      <c r="G95" s="370"/>
      <c r="H95" s="371"/>
    </row>
    <row r="96" spans="1:8" x14ac:dyDescent="0.2">
      <c r="A96" s="76"/>
      <c r="B96" s="71"/>
      <c r="C96" s="74"/>
      <c r="D96" s="77" t="s">
        <v>112</v>
      </c>
      <c r="E96" s="77"/>
      <c r="F96" s="74"/>
      <c r="G96" s="370"/>
      <c r="H96" s="371"/>
    </row>
    <row r="97" spans="1:8" x14ac:dyDescent="0.2">
      <c r="A97" s="73"/>
      <c r="B97" s="74"/>
      <c r="C97" s="74"/>
      <c r="D97" s="74"/>
      <c r="E97" s="74"/>
      <c r="F97" s="74"/>
      <c r="G97" s="370"/>
      <c r="H97" s="371"/>
    </row>
    <row r="98" spans="1:8" x14ac:dyDescent="0.2">
      <c r="A98" s="59" t="s">
        <v>65</v>
      </c>
      <c r="B98" s="66"/>
      <c r="C98" s="74"/>
      <c r="D98" s="60" t="s">
        <v>66</v>
      </c>
      <c r="E98" s="66"/>
      <c r="F98" s="74"/>
      <c r="G98" s="370"/>
      <c r="H98" s="371"/>
    </row>
    <row r="99" spans="1:8" ht="51" x14ac:dyDescent="0.2">
      <c r="A99" s="17" t="s">
        <v>67</v>
      </c>
      <c r="B99" s="66"/>
      <c r="C99" s="74"/>
      <c r="D99" s="16" t="s">
        <v>71</v>
      </c>
      <c r="E99" s="66"/>
      <c r="F99" s="74"/>
      <c r="G99" s="370"/>
      <c r="H99" s="371"/>
    </row>
    <row r="100" spans="1:8" x14ac:dyDescent="0.2">
      <c r="A100" s="76" t="s">
        <v>68</v>
      </c>
      <c r="B100" s="71"/>
      <c r="C100" s="74"/>
      <c r="D100" s="71" t="s">
        <v>72</v>
      </c>
      <c r="E100" s="71"/>
      <c r="F100" s="74"/>
      <c r="G100" s="370"/>
      <c r="H100" s="371"/>
    </row>
    <row r="101" spans="1:8" ht="25.5" x14ac:dyDescent="0.2">
      <c r="A101" s="179" t="s">
        <v>339</v>
      </c>
      <c r="B101" s="71"/>
      <c r="C101" s="74"/>
      <c r="D101" s="71" t="s">
        <v>73</v>
      </c>
      <c r="E101" s="71"/>
      <c r="F101" s="74"/>
      <c r="G101" s="370"/>
      <c r="H101" s="371"/>
    </row>
    <row r="102" spans="1:8" ht="25.5" x14ac:dyDescent="0.2">
      <c r="A102" s="70" t="s">
        <v>70</v>
      </c>
      <c r="B102" s="71">
        <v>5</v>
      </c>
      <c r="C102" s="74"/>
      <c r="D102" s="83" t="s">
        <v>74</v>
      </c>
      <c r="E102" s="71"/>
      <c r="F102" s="74"/>
      <c r="G102" s="370"/>
      <c r="H102" s="371"/>
    </row>
    <row r="103" spans="1:8" x14ac:dyDescent="0.2">
      <c r="A103" s="76"/>
      <c r="B103" s="71"/>
      <c r="C103" s="74"/>
      <c r="D103" s="71" t="s">
        <v>75</v>
      </c>
      <c r="E103" s="71"/>
      <c r="F103" s="74"/>
      <c r="G103" s="370"/>
      <c r="H103" s="371"/>
    </row>
    <row r="104" spans="1:8" x14ac:dyDescent="0.2">
      <c r="A104" s="76"/>
      <c r="B104" s="71"/>
      <c r="C104" s="74"/>
      <c r="D104" s="71" t="s">
        <v>76</v>
      </c>
      <c r="E104" s="71">
        <v>5</v>
      </c>
      <c r="F104" s="74"/>
      <c r="G104" s="370"/>
      <c r="H104" s="371"/>
    </row>
    <row r="105" spans="1:8" x14ac:dyDescent="0.2">
      <c r="A105" s="73"/>
      <c r="B105" s="74"/>
      <c r="C105" s="74"/>
      <c r="D105" s="74"/>
      <c r="E105" s="74"/>
      <c r="F105" s="74"/>
      <c r="G105" s="370"/>
      <c r="H105" s="371"/>
    </row>
    <row r="106" spans="1:8" x14ac:dyDescent="0.2">
      <c r="A106" s="59" t="s">
        <v>77</v>
      </c>
      <c r="B106" s="66"/>
      <c r="C106" s="74"/>
      <c r="D106" s="374"/>
      <c r="E106" s="374"/>
      <c r="F106" s="374"/>
      <c r="G106" s="370"/>
      <c r="H106" s="371"/>
    </row>
    <row r="107" spans="1:8" ht="51" x14ac:dyDescent="0.2">
      <c r="A107" s="17" t="s">
        <v>78</v>
      </c>
      <c r="B107" s="66"/>
      <c r="C107" s="74"/>
      <c r="D107" s="374"/>
      <c r="E107" s="374"/>
      <c r="F107" s="374"/>
      <c r="G107" s="370"/>
      <c r="H107" s="371"/>
    </row>
    <row r="108" spans="1:8" x14ac:dyDescent="0.2">
      <c r="A108" s="76" t="s">
        <v>54</v>
      </c>
      <c r="B108" s="71">
        <v>1</v>
      </c>
      <c r="C108" s="74"/>
      <c r="D108" s="374"/>
      <c r="E108" s="374"/>
      <c r="F108" s="374"/>
      <c r="G108" s="370"/>
      <c r="H108" s="371"/>
    </row>
    <row r="109" spans="1:8" ht="13.5" thickBot="1" x14ac:dyDescent="0.25">
      <c r="A109" s="78" t="s">
        <v>55</v>
      </c>
      <c r="B109" s="79"/>
      <c r="C109" s="80"/>
      <c r="D109" s="375"/>
      <c r="E109" s="375"/>
      <c r="F109" s="375"/>
      <c r="G109" s="372"/>
      <c r="H109" s="373"/>
    </row>
    <row r="110" spans="1:8" ht="15" thickBot="1" x14ac:dyDescent="0.25">
      <c r="A110" s="81" t="str">
        <f>'Aree di rischio '!A11</f>
        <v>A.04 Contratti di somministrazione lavoro</v>
      </c>
      <c r="B110" s="63"/>
      <c r="C110" s="63"/>
      <c r="D110" s="63"/>
      <c r="E110" s="63"/>
      <c r="F110" s="63"/>
      <c r="G110" s="63"/>
      <c r="H110" s="63"/>
    </row>
    <row r="111" spans="1:8" x14ac:dyDescent="0.2">
      <c r="A111" s="366" t="s">
        <v>387</v>
      </c>
      <c r="B111" s="367"/>
      <c r="C111" s="64"/>
      <c r="D111" s="368" t="s">
        <v>385</v>
      </c>
      <c r="E111" s="367"/>
      <c r="F111" s="64"/>
      <c r="G111" s="368" t="s">
        <v>386</v>
      </c>
      <c r="H111" s="369"/>
    </row>
    <row r="112" spans="1:8" ht="13.5" thickBot="1" x14ac:dyDescent="0.25">
      <c r="A112" s="376"/>
      <c r="B112" s="377"/>
      <c r="C112" s="65"/>
      <c r="D112" s="377"/>
      <c r="E112" s="377"/>
      <c r="F112" s="65"/>
      <c r="G112" s="377"/>
      <c r="H112" s="378"/>
    </row>
    <row r="113" spans="1:8" x14ac:dyDescent="0.2">
      <c r="A113" s="59" t="s">
        <v>34</v>
      </c>
      <c r="B113" s="66"/>
      <c r="C113" s="67"/>
      <c r="D113" s="60" t="s">
        <v>42</v>
      </c>
      <c r="E113" s="66"/>
      <c r="F113" s="67"/>
      <c r="G113" s="60"/>
      <c r="H113" s="68"/>
    </row>
    <row r="114" spans="1:8" ht="102" x14ac:dyDescent="0.2">
      <c r="A114" s="15" t="s">
        <v>41</v>
      </c>
      <c r="B114" s="66"/>
      <c r="C114" s="67"/>
      <c r="D114" s="69" t="s">
        <v>43</v>
      </c>
      <c r="E114" s="66"/>
      <c r="F114" s="67"/>
      <c r="G114" s="16" t="s">
        <v>79</v>
      </c>
      <c r="H114" s="68"/>
    </row>
    <row r="115" spans="1:8" x14ac:dyDescent="0.2">
      <c r="A115" s="70" t="s">
        <v>35</v>
      </c>
      <c r="B115" s="71"/>
      <c r="C115" s="67"/>
      <c r="D115" s="71" t="s">
        <v>44</v>
      </c>
      <c r="E115" s="71">
        <v>1</v>
      </c>
      <c r="F115" s="67"/>
      <c r="G115" s="71" t="s">
        <v>83</v>
      </c>
      <c r="H115" s="72">
        <v>1</v>
      </c>
    </row>
    <row r="116" spans="1:8" x14ac:dyDescent="0.2">
      <c r="A116" s="70" t="s">
        <v>36</v>
      </c>
      <c r="B116" s="71">
        <v>2</v>
      </c>
      <c r="C116" s="67"/>
      <c r="D116" s="71" t="s">
        <v>45</v>
      </c>
      <c r="E116" s="71"/>
      <c r="F116" s="67"/>
      <c r="G116" s="71" t="s">
        <v>82</v>
      </c>
      <c r="H116" s="72"/>
    </row>
    <row r="117" spans="1:8" x14ac:dyDescent="0.2">
      <c r="A117" s="70" t="s">
        <v>37</v>
      </c>
      <c r="B117" s="71"/>
      <c r="C117" s="67"/>
      <c r="D117" s="71" t="s">
        <v>46</v>
      </c>
      <c r="E117" s="71"/>
      <c r="F117" s="67"/>
      <c r="G117" s="71" t="s">
        <v>81</v>
      </c>
      <c r="H117" s="72"/>
    </row>
    <row r="118" spans="1:8" ht="25.5" x14ac:dyDescent="0.2">
      <c r="A118" s="70" t="s">
        <v>39</v>
      </c>
      <c r="B118" s="71"/>
      <c r="C118" s="67"/>
      <c r="D118" s="71" t="s">
        <v>47</v>
      </c>
      <c r="E118" s="71"/>
      <c r="F118" s="67"/>
      <c r="G118" s="71" t="s">
        <v>113</v>
      </c>
      <c r="H118" s="72"/>
    </row>
    <row r="119" spans="1:8" x14ac:dyDescent="0.2">
      <c r="A119" s="70" t="s">
        <v>38</v>
      </c>
      <c r="B119" s="71"/>
      <c r="C119" s="67"/>
      <c r="D119" s="71" t="s">
        <v>48</v>
      </c>
      <c r="E119" s="71"/>
      <c r="F119" s="67"/>
      <c r="G119" s="71" t="s">
        <v>80</v>
      </c>
      <c r="H119" s="72"/>
    </row>
    <row r="120" spans="1:8" x14ac:dyDescent="0.2">
      <c r="A120" s="73"/>
      <c r="B120" s="74"/>
      <c r="C120" s="74"/>
      <c r="D120" s="74"/>
      <c r="E120" s="74"/>
      <c r="F120" s="74"/>
      <c r="G120" s="74"/>
      <c r="H120" s="75"/>
    </row>
    <row r="121" spans="1:8" x14ac:dyDescent="0.2">
      <c r="A121" s="59" t="s">
        <v>49</v>
      </c>
      <c r="B121" s="66"/>
      <c r="C121" s="74"/>
      <c r="D121" s="60" t="s">
        <v>50</v>
      </c>
      <c r="E121" s="66"/>
      <c r="F121" s="74"/>
      <c r="G121" s="370"/>
      <c r="H121" s="371"/>
    </row>
    <row r="122" spans="1:8" ht="76.5" x14ac:dyDescent="0.2">
      <c r="A122" s="17" t="s">
        <v>51</v>
      </c>
      <c r="B122" s="66"/>
      <c r="C122" s="74"/>
      <c r="D122" s="16" t="s">
        <v>84</v>
      </c>
      <c r="E122" s="66"/>
      <c r="F122" s="74"/>
      <c r="G122" s="370"/>
      <c r="H122" s="371"/>
    </row>
    <row r="123" spans="1:8" x14ac:dyDescent="0.2">
      <c r="A123" s="76" t="s">
        <v>52</v>
      </c>
      <c r="B123" s="71"/>
      <c r="C123" s="74"/>
      <c r="D123" s="71" t="s">
        <v>54</v>
      </c>
      <c r="E123" s="71">
        <v>1</v>
      </c>
      <c r="F123" s="74"/>
      <c r="G123" s="370"/>
      <c r="H123" s="371"/>
    </row>
    <row r="124" spans="1:8" ht="25.5" x14ac:dyDescent="0.2">
      <c r="A124" s="70" t="s">
        <v>53</v>
      </c>
      <c r="B124" s="71">
        <v>5</v>
      </c>
      <c r="C124" s="74"/>
      <c r="D124" s="71" t="s">
        <v>55</v>
      </c>
      <c r="E124" s="71"/>
      <c r="F124" s="74"/>
      <c r="G124" s="370"/>
      <c r="H124" s="371"/>
    </row>
    <row r="125" spans="1:8" x14ac:dyDescent="0.2">
      <c r="A125" s="73"/>
      <c r="B125" s="74"/>
      <c r="C125" s="74"/>
      <c r="D125" s="74"/>
      <c r="E125" s="74"/>
      <c r="F125" s="74"/>
      <c r="G125" s="370"/>
      <c r="H125" s="371"/>
    </row>
    <row r="126" spans="1:8" x14ac:dyDescent="0.2">
      <c r="A126" s="59" t="s">
        <v>56</v>
      </c>
      <c r="B126" s="66"/>
      <c r="C126" s="74"/>
      <c r="D126" s="60" t="s">
        <v>57</v>
      </c>
      <c r="E126" s="66"/>
      <c r="F126" s="74"/>
      <c r="G126" s="370"/>
      <c r="H126" s="371"/>
    </row>
    <row r="127" spans="1:8" ht="38.25" x14ac:dyDescent="0.2">
      <c r="A127" s="17" t="s">
        <v>58</v>
      </c>
      <c r="B127" s="66"/>
      <c r="C127" s="74"/>
      <c r="D127" s="16" t="s">
        <v>59</v>
      </c>
      <c r="E127" s="66"/>
      <c r="F127" s="74"/>
      <c r="G127" s="370"/>
      <c r="H127" s="371"/>
    </row>
    <row r="128" spans="1:8" x14ac:dyDescent="0.2">
      <c r="A128" s="76" t="s">
        <v>60</v>
      </c>
      <c r="B128" s="71">
        <v>1</v>
      </c>
      <c r="C128" s="74"/>
      <c r="D128" s="71" t="s">
        <v>54</v>
      </c>
      <c r="E128" s="71">
        <v>0</v>
      </c>
      <c r="F128" s="74"/>
      <c r="G128" s="370"/>
      <c r="H128" s="371"/>
    </row>
    <row r="129" spans="1:8" x14ac:dyDescent="0.2">
      <c r="A129" s="76" t="s">
        <v>110</v>
      </c>
      <c r="B129" s="71"/>
      <c r="C129" s="74"/>
      <c r="D129" s="71" t="s">
        <v>61</v>
      </c>
      <c r="E129" s="71"/>
      <c r="F129" s="74"/>
      <c r="G129" s="370"/>
      <c r="H129" s="371"/>
    </row>
    <row r="130" spans="1:8" x14ac:dyDescent="0.2">
      <c r="A130" s="76" t="s">
        <v>111</v>
      </c>
      <c r="B130" s="71"/>
      <c r="C130" s="74"/>
      <c r="D130" s="71" t="s">
        <v>62</v>
      </c>
      <c r="E130" s="71"/>
      <c r="F130" s="74"/>
      <c r="G130" s="370"/>
      <c r="H130" s="371"/>
    </row>
    <row r="131" spans="1:8" x14ac:dyDescent="0.2">
      <c r="A131" s="76"/>
      <c r="B131" s="71"/>
      <c r="C131" s="74"/>
      <c r="D131" s="71" t="s">
        <v>63</v>
      </c>
      <c r="E131" s="71"/>
      <c r="F131" s="74"/>
      <c r="G131" s="370"/>
      <c r="H131" s="371"/>
    </row>
    <row r="132" spans="1:8" x14ac:dyDescent="0.2">
      <c r="A132" s="76"/>
      <c r="B132" s="71"/>
      <c r="C132" s="74"/>
      <c r="D132" s="71" t="s">
        <v>64</v>
      </c>
      <c r="E132" s="71"/>
      <c r="F132" s="74"/>
      <c r="G132" s="370"/>
      <c r="H132" s="371"/>
    </row>
    <row r="133" spans="1:8" x14ac:dyDescent="0.2">
      <c r="A133" s="76"/>
      <c r="B133" s="71"/>
      <c r="C133" s="74"/>
      <c r="D133" s="77" t="s">
        <v>112</v>
      </c>
      <c r="E133" s="77"/>
      <c r="F133" s="74"/>
      <c r="G133" s="370"/>
      <c r="H133" s="371"/>
    </row>
    <row r="134" spans="1:8" x14ac:dyDescent="0.2">
      <c r="A134" s="73"/>
      <c r="B134" s="74"/>
      <c r="C134" s="74"/>
      <c r="D134" s="74"/>
      <c r="E134" s="74"/>
      <c r="F134" s="74"/>
      <c r="G134" s="370"/>
      <c r="H134" s="371"/>
    </row>
    <row r="135" spans="1:8" x14ac:dyDescent="0.2">
      <c r="A135" s="59" t="s">
        <v>65</v>
      </c>
      <c r="B135" s="66"/>
      <c r="C135" s="74"/>
      <c r="D135" s="60" t="s">
        <v>66</v>
      </c>
      <c r="E135" s="66"/>
      <c r="F135" s="74"/>
      <c r="G135" s="370"/>
      <c r="H135" s="371"/>
    </row>
    <row r="136" spans="1:8" ht="51" x14ac:dyDescent="0.2">
      <c r="A136" s="17" t="s">
        <v>67</v>
      </c>
      <c r="B136" s="66"/>
      <c r="C136" s="74"/>
      <c r="D136" s="16" t="s">
        <v>71</v>
      </c>
      <c r="E136" s="66"/>
      <c r="F136" s="74"/>
      <c r="G136" s="370"/>
      <c r="H136" s="371"/>
    </row>
    <row r="137" spans="1:8" x14ac:dyDescent="0.2">
      <c r="A137" s="76" t="s">
        <v>68</v>
      </c>
      <c r="B137" s="71"/>
      <c r="C137" s="74"/>
      <c r="D137" s="71" t="s">
        <v>72</v>
      </c>
      <c r="E137" s="71"/>
      <c r="F137" s="74"/>
      <c r="G137" s="370"/>
      <c r="H137" s="371"/>
    </row>
    <row r="138" spans="1:8" ht="25.5" x14ac:dyDescent="0.2">
      <c r="A138" s="179" t="s">
        <v>339</v>
      </c>
      <c r="B138" s="71"/>
      <c r="C138" s="74"/>
      <c r="D138" s="71" t="s">
        <v>73</v>
      </c>
      <c r="E138" s="71"/>
      <c r="F138" s="74"/>
      <c r="G138" s="370"/>
      <c r="H138" s="371"/>
    </row>
    <row r="139" spans="1:8" ht="25.5" x14ac:dyDescent="0.2">
      <c r="A139" s="70" t="s">
        <v>70</v>
      </c>
      <c r="B139" s="71">
        <v>5</v>
      </c>
      <c r="C139" s="74"/>
      <c r="D139" s="83" t="s">
        <v>74</v>
      </c>
      <c r="E139" s="71"/>
      <c r="F139" s="74"/>
      <c r="G139" s="370"/>
      <c r="H139" s="371"/>
    </row>
    <row r="140" spans="1:8" x14ac:dyDescent="0.2">
      <c r="A140" s="76"/>
      <c r="B140" s="71"/>
      <c r="C140" s="74"/>
      <c r="D140" s="71" t="s">
        <v>75</v>
      </c>
      <c r="E140" s="71"/>
      <c r="F140" s="74"/>
      <c r="G140" s="370"/>
      <c r="H140" s="371"/>
    </row>
    <row r="141" spans="1:8" x14ac:dyDescent="0.2">
      <c r="A141" s="76"/>
      <c r="B141" s="71"/>
      <c r="C141" s="74"/>
      <c r="D141" s="71" t="s">
        <v>76</v>
      </c>
      <c r="E141" s="71">
        <v>5</v>
      </c>
      <c r="F141" s="74"/>
      <c r="G141" s="370"/>
      <c r="H141" s="371"/>
    </row>
    <row r="142" spans="1:8" x14ac:dyDescent="0.2">
      <c r="A142" s="73"/>
      <c r="B142" s="74"/>
      <c r="C142" s="74"/>
      <c r="D142" s="74"/>
      <c r="E142" s="74"/>
      <c r="F142" s="74"/>
      <c r="G142" s="370"/>
      <c r="H142" s="371"/>
    </row>
    <row r="143" spans="1:8" x14ac:dyDescent="0.2">
      <c r="A143" s="59" t="s">
        <v>77</v>
      </c>
      <c r="B143" s="66"/>
      <c r="C143" s="74"/>
      <c r="D143" s="374"/>
      <c r="E143" s="374"/>
      <c r="F143" s="374"/>
      <c r="G143" s="370"/>
      <c r="H143" s="371"/>
    </row>
    <row r="144" spans="1:8" ht="51" x14ac:dyDescent="0.2">
      <c r="A144" s="17" t="s">
        <v>78</v>
      </c>
      <c r="B144" s="66"/>
      <c r="C144" s="74"/>
      <c r="D144" s="374"/>
      <c r="E144" s="374"/>
      <c r="F144" s="374"/>
      <c r="G144" s="370"/>
      <c r="H144" s="371"/>
    </row>
    <row r="145" spans="1:8" x14ac:dyDescent="0.2">
      <c r="A145" s="76" t="s">
        <v>54</v>
      </c>
      <c r="B145" s="71">
        <v>1</v>
      </c>
      <c r="C145" s="74"/>
      <c r="D145" s="374"/>
      <c r="E145" s="374"/>
      <c r="F145" s="374"/>
      <c r="G145" s="370"/>
      <c r="H145" s="371"/>
    </row>
    <row r="146" spans="1:8" ht="13.5" thickBot="1" x14ac:dyDescent="0.25">
      <c r="A146" s="78" t="s">
        <v>55</v>
      </c>
      <c r="B146" s="79"/>
      <c r="C146" s="80"/>
      <c r="D146" s="375"/>
      <c r="E146" s="375"/>
      <c r="F146" s="375"/>
      <c r="G146" s="372"/>
      <c r="H146" s="373"/>
    </row>
    <row r="147" spans="1:8" ht="15" thickBot="1" x14ac:dyDescent="0.25">
      <c r="A147" s="81" t="str">
        <f>'Aree di rischio '!A12</f>
        <v>A.05 Attivazione di distacchi/comandi di personale (in uscita)</v>
      </c>
      <c r="B147" s="63"/>
      <c r="C147" s="63"/>
      <c r="D147" s="63"/>
      <c r="E147" s="63"/>
      <c r="F147" s="63"/>
      <c r="G147" s="63"/>
      <c r="H147" s="63"/>
    </row>
    <row r="148" spans="1:8" ht="12.75" customHeight="1" x14ac:dyDescent="0.2">
      <c r="A148" s="366" t="s">
        <v>387</v>
      </c>
      <c r="B148" s="367"/>
      <c r="C148" s="64"/>
      <c r="D148" s="368" t="s">
        <v>385</v>
      </c>
      <c r="E148" s="367"/>
      <c r="F148" s="64"/>
      <c r="G148" s="368" t="s">
        <v>386</v>
      </c>
      <c r="H148" s="369"/>
    </row>
    <row r="149" spans="1:8" ht="13.5" thickBot="1" x14ac:dyDescent="0.25">
      <c r="A149" s="376"/>
      <c r="B149" s="377"/>
      <c r="C149" s="65"/>
      <c r="D149" s="377"/>
      <c r="E149" s="377"/>
      <c r="F149" s="65"/>
      <c r="G149" s="377"/>
      <c r="H149" s="378"/>
    </row>
    <row r="150" spans="1:8" x14ac:dyDescent="0.2">
      <c r="A150" s="59" t="s">
        <v>34</v>
      </c>
      <c r="B150" s="66"/>
      <c r="C150" s="67"/>
      <c r="D150" s="60" t="s">
        <v>42</v>
      </c>
      <c r="E150" s="66"/>
      <c r="F150" s="67"/>
      <c r="G150" s="60"/>
      <c r="H150" s="68"/>
    </row>
    <row r="151" spans="1:8" ht="102" x14ac:dyDescent="0.2">
      <c r="A151" s="15" t="s">
        <v>41</v>
      </c>
      <c r="B151" s="66"/>
      <c r="C151" s="67"/>
      <c r="D151" s="69" t="s">
        <v>43</v>
      </c>
      <c r="E151" s="66"/>
      <c r="F151" s="67"/>
      <c r="G151" s="16" t="s">
        <v>79</v>
      </c>
      <c r="H151" s="68"/>
    </row>
    <row r="152" spans="1:8" x14ac:dyDescent="0.2">
      <c r="A152" s="70" t="s">
        <v>35</v>
      </c>
      <c r="B152" s="71"/>
      <c r="C152" s="67"/>
      <c r="D152" s="71" t="s">
        <v>44</v>
      </c>
      <c r="E152" s="71">
        <v>1</v>
      </c>
      <c r="F152" s="67"/>
      <c r="G152" s="71" t="s">
        <v>83</v>
      </c>
      <c r="H152" s="72">
        <v>1</v>
      </c>
    </row>
    <row r="153" spans="1:8" x14ac:dyDescent="0.2">
      <c r="A153" s="70" t="s">
        <v>36</v>
      </c>
      <c r="B153" s="71">
        <v>2</v>
      </c>
      <c r="C153" s="67"/>
      <c r="D153" s="71" t="s">
        <v>45</v>
      </c>
      <c r="E153" s="71"/>
      <c r="F153" s="67"/>
      <c r="G153" s="71" t="s">
        <v>82</v>
      </c>
      <c r="H153" s="72"/>
    </row>
    <row r="154" spans="1:8" x14ac:dyDescent="0.2">
      <c r="A154" s="70" t="s">
        <v>37</v>
      </c>
      <c r="B154" s="71"/>
      <c r="C154" s="67"/>
      <c r="D154" s="71" t="s">
        <v>46</v>
      </c>
      <c r="E154" s="71"/>
      <c r="F154" s="67"/>
      <c r="G154" s="71" t="s">
        <v>81</v>
      </c>
      <c r="H154" s="72"/>
    </row>
    <row r="155" spans="1:8" ht="25.5" x14ac:dyDescent="0.2">
      <c r="A155" s="70" t="s">
        <v>39</v>
      </c>
      <c r="B155" s="71"/>
      <c r="C155" s="67"/>
      <c r="D155" s="71" t="s">
        <v>47</v>
      </c>
      <c r="E155" s="71"/>
      <c r="F155" s="67"/>
      <c r="G155" s="71" t="s">
        <v>113</v>
      </c>
      <c r="H155" s="72"/>
    </row>
    <row r="156" spans="1:8" x14ac:dyDescent="0.2">
      <c r="A156" s="70" t="s">
        <v>38</v>
      </c>
      <c r="B156" s="71"/>
      <c r="C156" s="67"/>
      <c r="D156" s="71" t="s">
        <v>48</v>
      </c>
      <c r="E156" s="71"/>
      <c r="F156" s="67"/>
      <c r="G156" s="71" t="s">
        <v>80</v>
      </c>
      <c r="H156" s="72"/>
    </row>
    <row r="157" spans="1:8" x14ac:dyDescent="0.2">
      <c r="A157" s="73"/>
      <c r="B157" s="74"/>
      <c r="C157" s="74"/>
      <c r="D157" s="74"/>
      <c r="E157" s="74"/>
      <c r="F157" s="74"/>
      <c r="G157" s="74"/>
      <c r="H157" s="75"/>
    </row>
    <row r="158" spans="1:8" x14ac:dyDescent="0.2">
      <c r="A158" s="59" t="s">
        <v>49</v>
      </c>
      <c r="B158" s="66"/>
      <c r="C158" s="74"/>
      <c r="D158" s="60" t="s">
        <v>50</v>
      </c>
      <c r="E158" s="66"/>
      <c r="F158" s="74"/>
      <c r="G158" s="370"/>
      <c r="H158" s="371"/>
    </row>
    <row r="159" spans="1:8" ht="76.5" x14ac:dyDescent="0.2">
      <c r="A159" s="17" t="s">
        <v>51</v>
      </c>
      <c r="B159" s="66"/>
      <c r="C159" s="74"/>
      <c r="D159" s="16" t="s">
        <v>84</v>
      </c>
      <c r="E159" s="66"/>
      <c r="F159" s="74"/>
      <c r="G159" s="370"/>
      <c r="H159" s="371"/>
    </row>
    <row r="160" spans="1:8" x14ac:dyDescent="0.2">
      <c r="A160" s="76" t="s">
        <v>52</v>
      </c>
      <c r="B160" s="71">
        <v>2</v>
      </c>
      <c r="C160" s="74"/>
      <c r="D160" s="71" t="s">
        <v>54</v>
      </c>
      <c r="E160" s="71">
        <v>1</v>
      </c>
      <c r="F160" s="74"/>
      <c r="G160" s="370"/>
      <c r="H160" s="371"/>
    </row>
    <row r="161" spans="1:8" ht="25.5" x14ac:dyDescent="0.2">
      <c r="A161" s="70" t="s">
        <v>53</v>
      </c>
      <c r="B161" s="71"/>
      <c r="C161" s="74"/>
      <c r="D161" s="71" t="s">
        <v>55</v>
      </c>
      <c r="E161" s="71"/>
      <c r="F161" s="74"/>
      <c r="G161" s="370"/>
      <c r="H161" s="371"/>
    </row>
    <row r="162" spans="1:8" x14ac:dyDescent="0.2">
      <c r="A162" s="73"/>
      <c r="B162" s="74"/>
      <c r="C162" s="74"/>
      <c r="D162" s="74"/>
      <c r="E162" s="74"/>
      <c r="F162" s="74"/>
      <c r="G162" s="370"/>
      <c r="H162" s="371"/>
    </row>
    <row r="163" spans="1:8" x14ac:dyDescent="0.2">
      <c r="A163" s="59" t="s">
        <v>56</v>
      </c>
      <c r="B163" s="66"/>
      <c r="C163" s="74"/>
      <c r="D163" s="60" t="s">
        <v>57</v>
      </c>
      <c r="E163" s="66"/>
      <c r="F163" s="74"/>
      <c r="G163" s="370"/>
      <c r="H163" s="371"/>
    </row>
    <row r="164" spans="1:8" ht="38.25" x14ac:dyDescent="0.2">
      <c r="A164" s="17" t="s">
        <v>58</v>
      </c>
      <c r="B164" s="66"/>
      <c r="C164" s="74"/>
      <c r="D164" s="16" t="s">
        <v>59</v>
      </c>
      <c r="E164" s="66"/>
      <c r="F164" s="74"/>
      <c r="G164" s="370"/>
      <c r="H164" s="371"/>
    </row>
    <row r="165" spans="1:8" x14ac:dyDescent="0.2">
      <c r="A165" s="76" t="s">
        <v>60</v>
      </c>
      <c r="B165" s="71">
        <v>1</v>
      </c>
      <c r="C165" s="74"/>
      <c r="D165" s="71" t="s">
        <v>54</v>
      </c>
      <c r="E165" s="71">
        <v>0</v>
      </c>
      <c r="F165" s="74"/>
      <c r="G165" s="370"/>
      <c r="H165" s="371"/>
    </row>
    <row r="166" spans="1:8" x14ac:dyDescent="0.2">
      <c r="A166" s="76" t="s">
        <v>110</v>
      </c>
      <c r="B166" s="71"/>
      <c r="C166" s="74"/>
      <c r="D166" s="71" t="s">
        <v>61</v>
      </c>
      <c r="E166" s="71"/>
      <c r="F166" s="74"/>
      <c r="G166" s="370"/>
      <c r="H166" s="371"/>
    </row>
    <row r="167" spans="1:8" x14ac:dyDescent="0.2">
      <c r="A167" s="76" t="s">
        <v>111</v>
      </c>
      <c r="B167" s="71"/>
      <c r="C167" s="74"/>
      <c r="D167" s="71" t="s">
        <v>62</v>
      </c>
      <c r="E167" s="71"/>
      <c r="F167" s="74"/>
      <c r="G167" s="370"/>
      <c r="H167" s="371"/>
    </row>
    <row r="168" spans="1:8" x14ac:dyDescent="0.2">
      <c r="A168" s="76"/>
      <c r="B168" s="71"/>
      <c r="C168" s="74"/>
      <c r="D168" s="71" t="s">
        <v>63</v>
      </c>
      <c r="E168" s="71"/>
      <c r="F168" s="74"/>
      <c r="G168" s="370"/>
      <c r="H168" s="371"/>
    </row>
    <row r="169" spans="1:8" x14ac:dyDescent="0.2">
      <c r="A169" s="76"/>
      <c r="B169" s="71"/>
      <c r="C169" s="74"/>
      <c r="D169" s="71" t="s">
        <v>64</v>
      </c>
      <c r="E169" s="71"/>
      <c r="F169" s="74"/>
      <c r="G169" s="370"/>
      <c r="H169" s="371"/>
    </row>
    <row r="170" spans="1:8" x14ac:dyDescent="0.2">
      <c r="A170" s="76"/>
      <c r="B170" s="71"/>
      <c r="C170" s="74"/>
      <c r="D170" s="77" t="s">
        <v>112</v>
      </c>
      <c r="E170" s="77"/>
      <c r="F170" s="74"/>
      <c r="G170" s="370"/>
      <c r="H170" s="371"/>
    </row>
    <row r="171" spans="1:8" x14ac:dyDescent="0.2">
      <c r="A171" s="73"/>
      <c r="B171" s="74"/>
      <c r="C171" s="74"/>
      <c r="D171" s="74"/>
      <c r="E171" s="74"/>
      <c r="F171" s="74"/>
      <c r="G171" s="370"/>
      <c r="H171" s="371"/>
    </row>
    <row r="172" spans="1:8" x14ac:dyDescent="0.2">
      <c r="A172" s="59" t="s">
        <v>65</v>
      </c>
      <c r="B172" s="66"/>
      <c r="C172" s="74"/>
      <c r="D172" s="60" t="s">
        <v>66</v>
      </c>
      <c r="E172" s="66"/>
      <c r="F172" s="74"/>
      <c r="G172" s="370"/>
      <c r="H172" s="371"/>
    </row>
    <row r="173" spans="1:8" ht="51" x14ac:dyDescent="0.2">
      <c r="A173" s="17" t="s">
        <v>67</v>
      </c>
      <c r="B173" s="66"/>
      <c r="C173" s="74"/>
      <c r="D173" s="16" t="s">
        <v>71</v>
      </c>
      <c r="E173" s="66"/>
      <c r="F173" s="74"/>
      <c r="G173" s="370"/>
      <c r="H173" s="371"/>
    </row>
    <row r="174" spans="1:8" x14ac:dyDescent="0.2">
      <c r="A174" s="76" t="s">
        <v>68</v>
      </c>
      <c r="B174" s="71">
        <v>1</v>
      </c>
      <c r="C174" s="74"/>
      <c r="D174" s="71" t="s">
        <v>72</v>
      </c>
      <c r="E174" s="71"/>
      <c r="F174" s="74"/>
      <c r="G174" s="370"/>
      <c r="H174" s="371"/>
    </row>
    <row r="175" spans="1:8" ht="25.5" x14ac:dyDescent="0.2">
      <c r="A175" s="179" t="s">
        <v>339</v>
      </c>
      <c r="B175" s="71"/>
      <c r="C175" s="74"/>
      <c r="D175" s="71" t="s">
        <v>73</v>
      </c>
      <c r="E175" s="71"/>
      <c r="F175" s="74"/>
      <c r="G175" s="370"/>
      <c r="H175" s="371"/>
    </row>
    <row r="176" spans="1:8" ht="25.5" x14ac:dyDescent="0.2">
      <c r="A176" s="70" t="s">
        <v>70</v>
      </c>
      <c r="B176" s="71"/>
      <c r="C176" s="74"/>
      <c r="D176" s="83" t="s">
        <v>74</v>
      </c>
      <c r="E176" s="71"/>
      <c r="F176" s="74"/>
      <c r="G176" s="370"/>
      <c r="H176" s="371"/>
    </row>
    <row r="177" spans="1:8" x14ac:dyDescent="0.2">
      <c r="A177" s="76"/>
      <c r="B177" s="71"/>
      <c r="C177" s="74"/>
      <c r="D177" s="71" t="s">
        <v>75</v>
      </c>
      <c r="E177" s="71"/>
      <c r="F177" s="74"/>
      <c r="G177" s="370"/>
      <c r="H177" s="371"/>
    </row>
    <row r="178" spans="1:8" x14ac:dyDescent="0.2">
      <c r="A178" s="76"/>
      <c r="B178" s="71"/>
      <c r="C178" s="74"/>
      <c r="D178" s="71" t="s">
        <v>76</v>
      </c>
      <c r="E178" s="71">
        <v>5</v>
      </c>
      <c r="F178" s="74"/>
      <c r="G178" s="370"/>
      <c r="H178" s="371"/>
    </row>
    <row r="179" spans="1:8" x14ac:dyDescent="0.2">
      <c r="A179" s="73"/>
      <c r="B179" s="74"/>
      <c r="C179" s="74"/>
      <c r="D179" s="74"/>
      <c r="E179" s="74"/>
      <c r="F179" s="74"/>
      <c r="G179" s="370"/>
      <c r="H179" s="371"/>
    </row>
    <row r="180" spans="1:8" x14ac:dyDescent="0.2">
      <c r="A180" s="59" t="s">
        <v>77</v>
      </c>
      <c r="B180" s="66"/>
      <c r="C180" s="74"/>
      <c r="D180" s="374"/>
      <c r="E180" s="374"/>
      <c r="F180" s="374"/>
      <c r="G180" s="370"/>
      <c r="H180" s="371"/>
    </row>
    <row r="181" spans="1:8" ht="51" x14ac:dyDescent="0.2">
      <c r="A181" s="17" t="s">
        <v>78</v>
      </c>
      <c r="B181" s="66"/>
      <c r="C181" s="74"/>
      <c r="D181" s="374"/>
      <c r="E181" s="374"/>
      <c r="F181" s="374"/>
      <c r="G181" s="370"/>
      <c r="H181" s="371"/>
    </row>
    <row r="182" spans="1:8" x14ac:dyDescent="0.2">
      <c r="A182" s="76" t="s">
        <v>54</v>
      </c>
      <c r="B182" s="71">
        <v>1</v>
      </c>
      <c r="C182" s="74"/>
      <c r="D182" s="374"/>
      <c r="E182" s="374"/>
      <c r="F182" s="374"/>
      <c r="G182" s="370"/>
      <c r="H182" s="371"/>
    </row>
    <row r="183" spans="1:8" ht="13.5" thickBot="1" x14ac:dyDescent="0.25">
      <c r="A183" s="78" t="s">
        <v>55</v>
      </c>
      <c r="B183" s="79"/>
      <c r="C183" s="80"/>
      <c r="D183" s="375"/>
      <c r="E183" s="375"/>
      <c r="F183" s="375"/>
      <c r="G183" s="372"/>
      <c r="H183" s="373"/>
    </row>
    <row r="184" spans="1:8" ht="15" thickBot="1" x14ac:dyDescent="0.25">
      <c r="A184" s="81" t="str">
        <f>'Aree di rischio '!A13</f>
        <v>A.06 Attivazione di procedure di mobilità in entrata</v>
      </c>
      <c r="B184" s="63"/>
      <c r="C184" s="63"/>
      <c r="D184" s="63"/>
      <c r="E184" s="63"/>
      <c r="F184" s="63"/>
      <c r="G184" s="63"/>
      <c r="H184" s="63"/>
    </row>
    <row r="185" spans="1:8" x14ac:dyDescent="0.2">
      <c r="A185" s="366" t="s">
        <v>387</v>
      </c>
      <c r="B185" s="367"/>
      <c r="C185" s="64"/>
      <c r="D185" s="368" t="s">
        <v>385</v>
      </c>
      <c r="E185" s="367"/>
      <c r="F185" s="64"/>
      <c r="G185" s="368" t="s">
        <v>386</v>
      </c>
      <c r="H185" s="369"/>
    </row>
    <row r="186" spans="1:8" ht="24" customHeight="1" thickBot="1" x14ac:dyDescent="0.25">
      <c r="A186" s="376"/>
      <c r="B186" s="377"/>
      <c r="C186" s="65"/>
      <c r="D186" s="377"/>
      <c r="E186" s="377"/>
      <c r="F186" s="65"/>
      <c r="G186" s="377"/>
      <c r="H186" s="378"/>
    </row>
    <row r="187" spans="1:8" x14ac:dyDescent="0.2">
      <c r="A187" s="59" t="s">
        <v>34</v>
      </c>
      <c r="B187" s="66"/>
      <c r="C187" s="67"/>
      <c r="D187" s="60" t="s">
        <v>42</v>
      </c>
      <c r="E187" s="66"/>
      <c r="F187" s="67"/>
      <c r="G187" s="60"/>
      <c r="H187" s="68"/>
    </row>
    <row r="188" spans="1:8" ht="102" x14ac:dyDescent="0.2">
      <c r="A188" s="15" t="s">
        <v>41</v>
      </c>
      <c r="B188" s="66"/>
      <c r="C188" s="67"/>
      <c r="D188" s="69" t="s">
        <v>43</v>
      </c>
      <c r="E188" s="66"/>
      <c r="F188" s="67"/>
      <c r="G188" s="16" t="s">
        <v>79</v>
      </c>
      <c r="H188" s="68"/>
    </row>
    <row r="189" spans="1:8" x14ac:dyDescent="0.2">
      <c r="A189" s="70" t="s">
        <v>35</v>
      </c>
      <c r="B189" s="71"/>
      <c r="C189" s="67"/>
      <c r="D189" s="71" t="s">
        <v>44</v>
      </c>
      <c r="E189" s="71"/>
      <c r="F189" s="67"/>
      <c r="G189" s="71" t="s">
        <v>83</v>
      </c>
      <c r="H189" s="72">
        <v>1</v>
      </c>
    </row>
    <row r="190" spans="1:8" x14ac:dyDescent="0.2">
      <c r="A190" s="70" t="s">
        <v>36</v>
      </c>
      <c r="B190" s="71">
        <v>2</v>
      </c>
      <c r="C190" s="67"/>
      <c r="D190" s="71" t="s">
        <v>45</v>
      </c>
      <c r="E190" s="71">
        <v>2</v>
      </c>
      <c r="F190" s="67"/>
      <c r="G190" s="71" t="s">
        <v>82</v>
      </c>
      <c r="H190" s="72"/>
    </row>
    <row r="191" spans="1:8" x14ac:dyDescent="0.2">
      <c r="A191" s="70" t="s">
        <v>37</v>
      </c>
      <c r="B191" s="71"/>
      <c r="C191" s="67"/>
      <c r="D191" s="71" t="s">
        <v>46</v>
      </c>
      <c r="E191" s="71"/>
      <c r="F191" s="67"/>
      <c r="G191" s="71" t="s">
        <v>81</v>
      </c>
      <c r="H191" s="72"/>
    </row>
    <row r="192" spans="1:8" ht="25.5" x14ac:dyDescent="0.2">
      <c r="A192" s="70" t="s">
        <v>39</v>
      </c>
      <c r="B192" s="71"/>
      <c r="C192" s="67"/>
      <c r="D192" s="71" t="s">
        <v>47</v>
      </c>
      <c r="E192" s="71"/>
      <c r="F192" s="67"/>
      <c r="G192" s="71" t="s">
        <v>113</v>
      </c>
      <c r="H192" s="72"/>
    </row>
    <row r="193" spans="1:8" x14ac:dyDescent="0.2">
      <c r="A193" s="70" t="s">
        <v>38</v>
      </c>
      <c r="B193" s="71"/>
      <c r="C193" s="67"/>
      <c r="D193" s="71" t="s">
        <v>48</v>
      </c>
      <c r="E193" s="71"/>
      <c r="F193" s="67"/>
      <c r="G193" s="71" t="s">
        <v>80</v>
      </c>
      <c r="H193" s="72"/>
    </row>
    <row r="194" spans="1:8" x14ac:dyDescent="0.2">
      <c r="A194" s="73"/>
      <c r="B194" s="74"/>
      <c r="C194" s="74"/>
      <c r="D194" s="74"/>
      <c r="E194" s="74"/>
      <c r="F194" s="74"/>
      <c r="G194" s="74"/>
      <c r="H194" s="75"/>
    </row>
    <row r="195" spans="1:8" x14ac:dyDescent="0.2">
      <c r="A195" s="59" t="s">
        <v>49</v>
      </c>
      <c r="B195" s="66"/>
      <c r="C195" s="74"/>
      <c r="D195" s="60" t="s">
        <v>50</v>
      </c>
      <c r="E195" s="66"/>
      <c r="F195" s="74"/>
      <c r="G195" s="370"/>
      <c r="H195" s="371"/>
    </row>
    <row r="196" spans="1:8" ht="76.5" x14ac:dyDescent="0.2">
      <c r="A196" s="17" t="s">
        <v>51</v>
      </c>
      <c r="B196" s="66"/>
      <c r="C196" s="74"/>
      <c r="D196" s="16" t="s">
        <v>84</v>
      </c>
      <c r="E196" s="66"/>
      <c r="F196" s="74"/>
      <c r="G196" s="370"/>
      <c r="H196" s="371"/>
    </row>
    <row r="197" spans="1:8" x14ac:dyDescent="0.2">
      <c r="A197" s="76" t="s">
        <v>52</v>
      </c>
      <c r="B197" s="71"/>
      <c r="C197" s="74"/>
      <c r="D197" s="71" t="s">
        <v>54</v>
      </c>
      <c r="E197" s="71">
        <v>1</v>
      </c>
      <c r="F197" s="74"/>
      <c r="G197" s="370"/>
      <c r="H197" s="371"/>
    </row>
    <row r="198" spans="1:8" ht="25.5" x14ac:dyDescent="0.2">
      <c r="A198" s="70" t="s">
        <v>53</v>
      </c>
      <c r="B198" s="71">
        <v>5</v>
      </c>
      <c r="C198" s="74"/>
      <c r="D198" s="71" t="s">
        <v>55</v>
      </c>
      <c r="E198" s="71"/>
      <c r="F198" s="74"/>
      <c r="G198" s="370"/>
      <c r="H198" s="371"/>
    </row>
    <row r="199" spans="1:8" x14ac:dyDescent="0.2">
      <c r="A199" s="73"/>
      <c r="B199" s="74"/>
      <c r="C199" s="74"/>
      <c r="D199" s="74"/>
      <c r="E199" s="74"/>
      <c r="F199" s="74"/>
      <c r="G199" s="370"/>
      <c r="H199" s="371"/>
    </row>
    <row r="200" spans="1:8" x14ac:dyDescent="0.2">
      <c r="A200" s="59" t="s">
        <v>56</v>
      </c>
      <c r="B200" s="66"/>
      <c r="C200" s="74"/>
      <c r="D200" s="60" t="s">
        <v>57</v>
      </c>
      <c r="E200" s="66"/>
      <c r="F200" s="74"/>
      <c r="G200" s="370"/>
      <c r="H200" s="371"/>
    </row>
    <row r="201" spans="1:8" ht="38.25" x14ac:dyDescent="0.2">
      <c r="A201" s="17" t="s">
        <v>58</v>
      </c>
      <c r="B201" s="66"/>
      <c r="C201" s="74"/>
      <c r="D201" s="16" t="s">
        <v>59</v>
      </c>
      <c r="E201" s="66"/>
      <c r="F201" s="74"/>
      <c r="G201" s="370"/>
      <c r="H201" s="371"/>
    </row>
    <row r="202" spans="1:8" x14ac:dyDescent="0.2">
      <c r="A202" s="76" t="s">
        <v>60</v>
      </c>
      <c r="B202" s="71">
        <v>1</v>
      </c>
      <c r="C202" s="74"/>
      <c r="D202" s="71" t="s">
        <v>54</v>
      </c>
      <c r="E202" s="71">
        <v>0</v>
      </c>
      <c r="F202" s="74"/>
      <c r="G202" s="370"/>
      <c r="H202" s="371"/>
    </row>
    <row r="203" spans="1:8" x14ac:dyDescent="0.2">
      <c r="A203" s="76" t="s">
        <v>110</v>
      </c>
      <c r="B203" s="71"/>
      <c r="C203" s="74"/>
      <c r="D203" s="71" t="s">
        <v>61</v>
      </c>
      <c r="E203" s="71"/>
      <c r="F203" s="74"/>
      <c r="G203" s="370"/>
      <c r="H203" s="371"/>
    </row>
    <row r="204" spans="1:8" x14ac:dyDescent="0.2">
      <c r="A204" s="76" t="s">
        <v>111</v>
      </c>
      <c r="B204" s="71"/>
      <c r="C204" s="74"/>
      <c r="D204" s="71" t="s">
        <v>62</v>
      </c>
      <c r="E204" s="71"/>
      <c r="F204" s="74"/>
      <c r="G204" s="370"/>
      <c r="H204" s="371"/>
    </row>
    <row r="205" spans="1:8" x14ac:dyDescent="0.2">
      <c r="A205" s="76"/>
      <c r="B205" s="71"/>
      <c r="C205" s="74"/>
      <c r="D205" s="71" t="s">
        <v>63</v>
      </c>
      <c r="E205" s="71"/>
      <c r="F205" s="74"/>
      <c r="G205" s="370"/>
      <c r="H205" s="371"/>
    </row>
    <row r="206" spans="1:8" x14ac:dyDescent="0.2">
      <c r="A206" s="76"/>
      <c r="B206" s="71"/>
      <c r="C206" s="74"/>
      <c r="D206" s="71" t="s">
        <v>64</v>
      </c>
      <c r="E206" s="71"/>
      <c r="F206" s="74"/>
      <c r="G206" s="370"/>
      <c r="H206" s="371"/>
    </row>
    <row r="207" spans="1:8" x14ac:dyDescent="0.2">
      <c r="A207" s="76"/>
      <c r="B207" s="71"/>
      <c r="C207" s="74"/>
      <c r="D207" s="77" t="s">
        <v>112</v>
      </c>
      <c r="E207" s="77"/>
      <c r="F207" s="74"/>
      <c r="G207" s="370"/>
      <c r="H207" s="371"/>
    </row>
    <row r="208" spans="1:8" x14ac:dyDescent="0.2">
      <c r="A208" s="73"/>
      <c r="B208" s="74"/>
      <c r="C208" s="74"/>
      <c r="D208" s="74"/>
      <c r="E208" s="74"/>
      <c r="F208" s="74"/>
      <c r="G208" s="370"/>
      <c r="H208" s="371"/>
    </row>
    <row r="209" spans="1:8" x14ac:dyDescent="0.2">
      <c r="A209" s="59" t="s">
        <v>65</v>
      </c>
      <c r="B209" s="66"/>
      <c r="C209" s="74"/>
      <c r="D209" s="60" t="s">
        <v>66</v>
      </c>
      <c r="E209" s="66"/>
      <c r="F209" s="74"/>
      <c r="G209" s="370"/>
      <c r="H209" s="371"/>
    </row>
    <row r="210" spans="1:8" ht="51" x14ac:dyDescent="0.2">
      <c r="A210" s="17" t="s">
        <v>67</v>
      </c>
      <c r="B210" s="66"/>
      <c r="C210" s="74"/>
      <c r="D210" s="16" t="s">
        <v>71</v>
      </c>
      <c r="E210" s="66"/>
      <c r="F210" s="74"/>
      <c r="G210" s="370"/>
      <c r="H210" s="371"/>
    </row>
    <row r="211" spans="1:8" x14ac:dyDescent="0.2">
      <c r="A211" s="76" t="s">
        <v>68</v>
      </c>
      <c r="B211" s="71">
        <v>3</v>
      </c>
      <c r="C211" s="74"/>
      <c r="D211" s="71" t="s">
        <v>72</v>
      </c>
      <c r="E211" s="71"/>
      <c r="F211" s="74"/>
      <c r="G211" s="370"/>
      <c r="H211" s="371"/>
    </row>
    <row r="212" spans="1:8" ht="25.5" x14ac:dyDescent="0.2">
      <c r="A212" s="179" t="s">
        <v>339</v>
      </c>
      <c r="B212" s="71"/>
      <c r="C212" s="74"/>
      <c r="D212" s="71" t="s">
        <v>73</v>
      </c>
      <c r="E212" s="71"/>
      <c r="F212" s="74"/>
      <c r="G212" s="370"/>
      <c r="H212" s="371"/>
    </row>
    <row r="213" spans="1:8" ht="25.5" x14ac:dyDescent="0.2">
      <c r="A213" s="70" t="s">
        <v>70</v>
      </c>
      <c r="B213" s="71"/>
      <c r="C213" s="74"/>
      <c r="D213" s="83" t="s">
        <v>74</v>
      </c>
      <c r="E213" s="71"/>
      <c r="F213" s="74"/>
      <c r="G213" s="370"/>
      <c r="H213" s="371"/>
    </row>
    <row r="214" spans="1:8" x14ac:dyDescent="0.2">
      <c r="A214" s="76"/>
      <c r="B214" s="71"/>
      <c r="C214" s="74"/>
      <c r="D214" s="71" t="s">
        <v>75</v>
      </c>
      <c r="E214" s="71"/>
      <c r="F214" s="74"/>
      <c r="G214" s="370"/>
      <c r="H214" s="371"/>
    </row>
    <row r="215" spans="1:8" x14ac:dyDescent="0.2">
      <c r="A215" s="76"/>
      <c r="B215" s="71"/>
      <c r="C215" s="74"/>
      <c r="D215" s="71" t="s">
        <v>76</v>
      </c>
      <c r="E215" s="71">
        <v>5</v>
      </c>
      <c r="F215" s="74"/>
      <c r="G215" s="370"/>
      <c r="H215" s="371"/>
    </row>
    <row r="216" spans="1:8" x14ac:dyDescent="0.2">
      <c r="A216" s="73"/>
      <c r="B216" s="74"/>
      <c r="C216" s="74"/>
      <c r="D216" s="74"/>
      <c r="E216" s="74"/>
      <c r="F216" s="74"/>
      <c r="G216" s="370"/>
      <c r="H216" s="371"/>
    </row>
    <row r="217" spans="1:8" x14ac:dyDescent="0.2">
      <c r="A217" s="59" t="s">
        <v>77</v>
      </c>
      <c r="B217" s="66"/>
      <c r="C217" s="74"/>
      <c r="D217" s="374"/>
      <c r="E217" s="374"/>
      <c r="F217" s="374"/>
      <c r="G217" s="370"/>
      <c r="H217" s="371"/>
    </row>
    <row r="218" spans="1:8" ht="51" x14ac:dyDescent="0.2">
      <c r="A218" s="17" t="s">
        <v>78</v>
      </c>
      <c r="B218" s="66"/>
      <c r="C218" s="74"/>
      <c r="D218" s="374"/>
      <c r="E218" s="374"/>
      <c r="F218" s="374"/>
      <c r="G218" s="370"/>
      <c r="H218" s="371"/>
    </row>
    <row r="219" spans="1:8" x14ac:dyDescent="0.2">
      <c r="A219" s="76" t="s">
        <v>54</v>
      </c>
      <c r="B219" s="71">
        <v>1</v>
      </c>
      <c r="C219" s="74"/>
      <c r="D219" s="374"/>
      <c r="E219" s="374"/>
      <c r="F219" s="374"/>
      <c r="G219" s="370"/>
      <c r="H219" s="371"/>
    </row>
    <row r="220" spans="1:8" ht="13.5" thickBot="1" x14ac:dyDescent="0.25">
      <c r="A220" s="78" t="s">
        <v>55</v>
      </c>
      <c r="B220" s="79"/>
      <c r="C220" s="80"/>
      <c r="D220" s="375"/>
      <c r="E220" s="375"/>
      <c r="F220" s="375"/>
      <c r="G220" s="372"/>
      <c r="H220" s="373"/>
    </row>
    <row r="221" spans="1:8" ht="15" thickBot="1" x14ac:dyDescent="0.25">
      <c r="A221" s="81" t="str">
        <f>'Aree di rischio '!A14</f>
        <v>A.07 Attribuzione di incarichi a soggetti interni</v>
      </c>
      <c r="B221" s="63"/>
      <c r="C221" s="63"/>
      <c r="D221" s="63"/>
      <c r="E221" s="63"/>
      <c r="F221" s="63"/>
      <c r="G221" s="63"/>
      <c r="H221" s="63"/>
    </row>
    <row r="222" spans="1:8" x14ac:dyDescent="0.2">
      <c r="A222" s="366" t="s">
        <v>387</v>
      </c>
      <c r="B222" s="367"/>
      <c r="C222" s="64"/>
      <c r="D222" s="368" t="s">
        <v>385</v>
      </c>
      <c r="E222" s="367"/>
      <c r="F222" s="64"/>
      <c r="G222" s="368" t="s">
        <v>386</v>
      </c>
      <c r="H222" s="369"/>
    </row>
    <row r="223" spans="1:8" ht="24" customHeight="1" thickBot="1" x14ac:dyDescent="0.25">
      <c r="A223" s="376"/>
      <c r="B223" s="377"/>
      <c r="C223" s="65"/>
      <c r="D223" s="377"/>
      <c r="E223" s="377"/>
      <c r="F223" s="65"/>
      <c r="G223" s="377"/>
      <c r="H223" s="378"/>
    </row>
    <row r="224" spans="1:8" x14ac:dyDescent="0.2">
      <c r="A224" s="59" t="s">
        <v>34</v>
      </c>
      <c r="B224" s="66"/>
      <c r="C224" s="67"/>
      <c r="D224" s="60" t="s">
        <v>42</v>
      </c>
      <c r="E224" s="66"/>
      <c r="F224" s="67"/>
      <c r="G224" s="60"/>
      <c r="H224" s="68"/>
    </row>
    <row r="225" spans="1:8" ht="102" x14ac:dyDescent="0.2">
      <c r="A225" s="15" t="s">
        <v>41</v>
      </c>
      <c r="B225" s="66"/>
      <c r="C225" s="67"/>
      <c r="D225" s="69" t="s">
        <v>43</v>
      </c>
      <c r="E225" s="66"/>
      <c r="F225" s="67"/>
      <c r="G225" s="16" t="s">
        <v>79</v>
      </c>
      <c r="H225" s="68"/>
    </row>
    <row r="226" spans="1:8" x14ac:dyDescent="0.2">
      <c r="A226" s="70" t="s">
        <v>35</v>
      </c>
      <c r="B226" s="71"/>
      <c r="C226" s="67"/>
      <c r="D226" s="71" t="s">
        <v>44</v>
      </c>
      <c r="E226" s="71">
        <v>1</v>
      </c>
      <c r="F226" s="67"/>
      <c r="G226" s="71" t="s">
        <v>83</v>
      </c>
      <c r="H226" s="72"/>
    </row>
    <row r="227" spans="1:8" x14ac:dyDescent="0.2">
      <c r="A227" s="70" t="s">
        <v>36</v>
      </c>
      <c r="B227" s="71">
        <v>2</v>
      </c>
      <c r="C227" s="67"/>
      <c r="D227" s="71" t="s">
        <v>45</v>
      </c>
      <c r="E227" s="71"/>
      <c r="F227" s="67"/>
      <c r="G227" s="71" t="s">
        <v>82</v>
      </c>
      <c r="H227" s="72">
        <v>2</v>
      </c>
    </row>
    <row r="228" spans="1:8" x14ac:dyDescent="0.2">
      <c r="A228" s="70" t="s">
        <v>37</v>
      </c>
      <c r="B228" s="71"/>
      <c r="C228" s="67"/>
      <c r="D228" s="71" t="s">
        <v>46</v>
      </c>
      <c r="E228" s="71"/>
      <c r="F228" s="67"/>
      <c r="G228" s="71" t="s">
        <v>81</v>
      </c>
      <c r="H228" s="72"/>
    </row>
    <row r="229" spans="1:8" ht="25.5" x14ac:dyDescent="0.2">
      <c r="A229" s="70" t="s">
        <v>39</v>
      </c>
      <c r="B229" s="71"/>
      <c r="C229" s="67"/>
      <c r="D229" s="71" t="s">
        <v>47</v>
      </c>
      <c r="E229" s="71"/>
      <c r="F229" s="67"/>
      <c r="G229" s="71" t="s">
        <v>113</v>
      </c>
      <c r="H229" s="72"/>
    </row>
    <row r="230" spans="1:8" x14ac:dyDescent="0.2">
      <c r="A230" s="70" t="s">
        <v>38</v>
      </c>
      <c r="B230" s="71"/>
      <c r="C230" s="67"/>
      <c r="D230" s="71" t="s">
        <v>48</v>
      </c>
      <c r="E230" s="71"/>
      <c r="F230" s="67"/>
      <c r="G230" s="71" t="s">
        <v>80</v>
      </c>
      <c r="H230" s="72"/>
    </row>
    <row r="231" spans="1:8" x14ac:dyDescent="0.2">
      <c r="A231" s="73"/>
      <c r="B231" s="74"/>
      <c r="C231" s="74"/>
      <c r="D231" s="74"/>
      <c r="E231" s="74"/>
      <c r="F231" s="74"/>
      <c r="G231" s="74"/>
      <c r="H231" s="75"/>
    </row>
    <row r="232" spans="1:8" x14ac:dyDescent="0.2">
      <c r="A232" s="59" t="s">
        <v>49</v>
      </c>
      <c r="B232" s="66"/>
      <c r="C232" s="74"/>
      <c r="D232" s="60" t="s">
        <v>50</v>
      </c>
      <c r="E232" s="66"/>
      <c r="F232" s="74"/>
      <c r="G232" s="370"/>
      <c r="H232" s="371"/>
    </row>
    <row r="233" spans="1:8" ht="76.5" x14ac:dyDescent="0.2">
      <c r="A233" s="17" t="s">
        <v>51</v>
      </c>
      <c r="B233" s="66"/>
      <c r="C233" s="74"/>
      <c r="D233" s="16" t="s">
        <v>84</v>
      </c>
      <c r="E233" s="66"/>
      <c r="F233" s="74"/>
      <c r="G233" s="370"/>
      <c r="H233" s="371"/>
    </row>
    <row r="234" spans="1:8" x14ac:dyDescent="0.2">
      <c r="A234" s="76" t="s">
        <v>52</v>
      </c>
      <c r="B234" s="71">
        <v>2</v>
      </c>
      <c r="C234" s="74"/>
      <c r="D234" s="71" t="s">
        <v>54</v>
      </c>
      <c r="E234" s="71">
        <v>1</v>
      </c>
      <c r="F234" s="74"/>
      <c r="G234" s="370"/>
      <c r="H234" s="371"/>
    </row>
    <row r="235" spans="1:8" ht="25.5" x14ac:dyDescent="0.2">
      <c r="A235" s="70" t="s">
        <v>53</v>
      </c>
      <c r="B235" s="71"/>
      <c r="C235" s="74"/>
      <c r="D235" s="71" t="s">
        <v>55</v>
      </c>
      <c r="E235" s="71"/>
      <c r="F235" s="74"/>
      <c r="G235" s="370"/>
      <c r="H235" s="371"/>
    </row>
    <row r="236" spans="1:8" x14ac:dyDescent="0.2">
      <c r="A236" s="73"/>
      <c r="B236" s="74"/>
      <c r="C236" s="74"/>
      <c r="D236" s="74"/>
      <c r="E236" s="74"/>
      <c r="F236" s="74"/>
      <c r="G236" s="370"/>
      <c r="H236" s="371"/>
    </row>
    <row r="237" spans="1:8" x14ac:dyDescent="0.2">
      <c r="A237" s="59" t="s">
        <v>56</v>
      </c>
      <c r="B237" s="66"/>
      <c r="C237" s="74"/>
      <c r="D237" s="60" t="s">
        <v>57</v>
      </c>
      <c r="E237" s="66"/>
      <c r="F237" s="74"/>
      <c r="G237" s="370"/>
      <c r="H237" s="371"/>
    </row>
    <row r="238" spans="1:8" ht="38.25" x14ac:dyDescent="0.2">
      <c r="A238" s="17" t="s">
        <v>58</v>
      </c>
      <c r="B238" s="66"/>
      <c r="C238" s="74"/>
      <c r="D238" s="16" t="s">
        <v>59</v>
      </c>
      <c r="E238" s="66"/>
      <c r="F238" s="74"/>
      <c r="G238" s="370"/>
      <c r="H238" s="371"/>
    </row>
    <row r="239" spans="1:8" x14ac:dyDescent="0.2">
      <c r="A239" s="76" t="s">
        <v>60</v>
      </c>
      <c r="B239" s="71">
        <v>1</v>
      </c>
      <c r="C239" s="74"/>
      <c r="D239" s="71" t="s">
        <v>54</v>
      </c>
      <c r="E239" s="71">
        <v>0</v>
      </c>
      <c r="F239" s="74"/>
      <c r="G239" s="370"/>
      <c r="H239" s="371"/>
    </row>
    <row r="240" spans="1:8" x14ac:dyDescent="0.2">
      <c r="A240" s="76" t="s">
        <v>110</v>
      </c>
      <c r="B240" s="71"/>
      <c r="C240" s="74"/>
      <c r="D240" s="71" t="s">
        <v>61</v>
      </c>
      <c r="E240" s="71"/>
      <c r="F240" s="74"/>
      <c r="G240" s="370"/>
      <c r="H240" s="371"/>
    </row>
    <row r="241" spans="1:8" x14ac:dyDescent="0.2">
      <c r="A241" s="76" t="s">
        <v>111</v>
      </c>
      <c r="B241" s="71"/>
      <c r="C241" s="74"/>
      <c r="D241" s="71" t="s">
        <v>62</v>
      </c>
      <c r="E241" s="71"/>
      <c r="F241" s="74"/>
      <c r="G241" s="370"/>
      <c r="H241" s="371"/>
    </row>
    <row r="242" spans="1:8" x14ac:dyDescent="0.2">
      <c r="A242" s="76"/>
      <c r="B242" s="71"/>
      <c r="C242" s="74"/>
      <c r="D242" s="71" t="s">
        <v>63</v>
      </c>
      <c r="E242" s="71"/>
      <c r="F242" s="74"/>
      <c r="G242" s="370"/>
      <c r="H242" s="371"/>
    </row>
    <row r="243" spans="1:8" x14ac:dyDescent="0.2">
      <c r="A243" s="76"/>
      <c r="B243" s="71"/>
      <c r="C243" s="74"/>
      <c r="D243" s="71" t="s">
        <v>64</v>
      </c>
      <c r="E243" s="71"/>
      <c r="F243" s="74"/>
      <c r="G243" s="370"/>
      <c r="H243" s="371"/>
    </row>
    <row r="244" spans="1:8" x14ac:dyDescent="0.2">
      <c r="A244" s="76"/>
      <c r="B244" s="71"/>
      <c r="C244" s="74"/>
      <c r="D244" s="77" t="s">
        <v>112</v>
      </c>
      <c r="E244" s="77"/>
      <c r="F244" s="74"/>
      <c r="G244" s="370"/>
      <c r="H244" s="371"/>
    </row>
    <row r="245" spans="1:8" x14ac:dyDescent="0.2">
      <c r="A245" s="73"/>
      <c r="B245" s="74"/>
      <c r="C245" s="74"/>
      <c r="D245" s="74"/>
      <c r="E245" s="74"/>
      <c r="F245" s="74"/>
      <c r="G245" s="370"/>
      <c r="H245" s="371"/>
    </row>
    <row r="246" spans="1:8" x14ac:dyDescent="0.2">
      <c r="A246" s="59" t="s">
        <v>65</v>
      </c>
      <c r="B246" s="66"/>
      <c r="C246" s="74"/>
      <c r="D246" s="60" t="s">
        <v>66</v>
      </c>
      <c r="E246" s="66"/>
      <c r="F246" s="74"/>
      <c r="G246" s="370"/>
      <c r="H246" s="371"/>
    </row>
    <row r="247" spans="1:8" ht="51" x14ac:dyDescent="0.2">
      <c r="A247" s="17" t="s">
        <v>67</v>
      </c>
      <c r="B247" s="66"/>
      <c r="C247" s="74"/>
      <c r="D247" s="16" t="s">
        <v>71</v>
      </c>
      <c r="E247" s="66"/>
      <c r="F247" s="74"/>
      <c r="G247" s="370"/>
      <c r="H247" s="371"/>
    </row>
    <row r="248" spans="1:8" x14ac:dyDescent="0.2">
      <c r="A248" s="76" t="s">
        <v>68</v>
      </c>
      <c r="B248" s="71">
        <v>1</v>
      </c>
      <c r="C248" s="74"/>
      <c r="D248" s="71" t="s">
        <v>72</v>
      </c>
      <c r="E248" s="71"/>
      <c r="F248" s="74"/>
      <c r="G248" s="370"/>
      <c r="H248" s="371"/>
    </row>
    <row r="249" spans="1:8" ht="25.5" x14ac:dyDescent="0.2">
      <c r="A249" s="179" t="s">
        <v>339</v>
      </c>
      <c r="B249" s="71"/>
      <c r="C249" s="74"/>
      <c r="D249" s="71" t="s">
        <v>73</v>
      </c>
      <c r="E249" s="71"/>
      <c r="F249" s="74"/>
      <c r="G249" s="370"/>
      <c r="H249" s="371"/>
    </row>
    <row r="250" spans="1:8" ht="25.5" x14ac:dyDescent="0.2">
      <c r="A250" s="70" t="s">
        <v>70</v>
      </c>
      <c r="B250" s="71"/>
      <c r="C250" s="74"/>
      <c r="D250" s="83" t="s">
        <v>74</v>
      </c>
      <c r="E250" s="71"/>
      <c r="F250" s="74"/>
      <c r="G250" s="370"/>
      <c r="H250" s="371"/>
    </row>
    <row r="251" spans="1:8" x14ac:dyDescent="0.2">
      <c r="A251" s="76"/>
      <c r="B251" s="71"/>
      <c r="C251" s="74"/>
      <c r="D251" s="71" t="s">
        <v>75</v>
      </c>
      <c r="E251" s="71"/>
      <c r="F251" s="74"/>
      <c r="G251" s="370"/>
      <c r="H251" s="371"/>
    </row>
    <row r="252" spans="1:8" x14ac:dyDescent="0.2">
      <c r="A252" s="76"/>
      <c r="B252" s="71"/>
      <c r="C252" s="74"/>
      <c r="D252" s="71" t="s">
        <v>76</v>
      </c>
      <c r="E252" s="71">
        <v>5</v>
      </c>
      <c r="F252" s="74"/>
      <c r="G252" s="370"/>
      <c r="H252" s="371"/>
    </row>
    <row r="253" spans="1:8" x14ac:dyDescent="0.2">
      <c r="A253" s="73"/>
      <c r="B253" s="74"/>
      <c r="C253" s="74"/>
      <c r="D253" s="74"/>
      <c r="E253" s="74"/>
      <c r="F253" s="74"/>
      <c r="G253" s="370"/>
      <c r="H253" s="371"/>
    </row>
    <row r="254" spans="1:8" x14ac:dyDescent="0.2">
      <c r="A254" s="59" t="s">
        <v>77</v>
      </c>
      <c r="B254" s="66"/>
      <c r="C254" s="74"/>
      <c r="D254" s="374"/>
      <c r="E254" s="374"/>
      <c r="F254" s="374"/>
      <c r="G254" s="370"/>
      <c r="H254" s="371"/>
    </row>
    <row r="255" spans="1:8" ht="51" x14ac:dyDescent="0.2">
      <c r="A255" s="17" t="s">
        <v>78</v>
      </c>
      <c r="B255" s="66"/>
      <c r="C255" s="74"/>
      <c r="D255" s="374"/>
      <c r="E255" s="374"/>
      <c r="F255" s="374"/>
      <c r="G255" s="370"/>
      <c r="H255" s="371"/>
    </row>
    <row r="256" spans="1:8" x14ac:dyDescent="0.2">
      <c r="A256" s="76" t="s">
        <v>54</v>
      </c>
      <c r="B256" s="71">
        <v>1</v>
      </c>
      <c r="C256" s="74"/>
      <c r="D256" s="374"/>
      <c r="E256" s="374"/>
      <c r="F256" s="374"/>
      <c r="G256" s="370"/>
      <c r="H256" s="371"/>
    </row>
    <row r="257" spans="1:8" ht="13.5" thickBot="1" x14ac:dyDescent="0.25">
      <c r="A257" s="78" t="s">
        <v>55</v>
      </c>
      <c r="B257" s="79"/>
      <c r="C257" s="80"/>
      <c r="D257" s="375"/>
      <c r="E257" s="375"/>
      <c r="F257" s="375"/>
      <c r="G257" s="372"/>
      <c r="H257" s="373"/>
    </row>
  </sheetData>
  <mergeCells count="35">
    <mergeCell ref="A222:B223"/>
    <mergeCell ref="D222:E223"/>
    <mergeCell ref="G222:H223"/>
    <mergeCell ref="G232:H257"/>
    <mergeCell ref="D254:F257"/>
    <mergeCell ref="A185:B186"/>
    <mergeCell ref="D185:E186"/>
    <mergeCell ref="G185:H186"/>
    <mergeCell ref="G195:H220"/>
    <mergeCell ref="D217:F220"/>
    <mergeCell ref="A148:B149"/>
    <mergeCell ref="D148:E149"/>
    <mergeCell ref="G148:H149"/>
    <mergeCell ref="G158:H183"/>
    <mergeCell ref="D180:F183"/>
    <mergeCell ref="A111:B112"/>
    <mergeCell ref="D111:E112"/>
    <mergeCell ref="G111:H112"/>
    <mergeCell ref="G121:H146"/>
    <mergeCell ref="D143:F146"/>
    <mergeCell ref="A74:B75"/>
    <mergeCell ref="D74:E75"/>
    <mergeCell ref="G74:H75"/>
    <mergeCell ref="G84:H109"/>
    <mergeCell ref="D106:F109"/>
    <mergeCell ref="A38:B38"/>
    <mergeCell ref="D38:E38"/>
    <mergeCell ref="G38:H38"/>
    <mergeCell ref="G47:H72"/>
    <mergeCell ref="D69:F72"/>
    <mergeCell ref="A2:B2"/>
    <mergeCell ref="D2:E2"/>
    <mergeCell ref="G2:H2"/>
    <mergeCell ref="G11:H36"/>
    <mergeCell ref="D33:F36"/>
  </mergeCells>
  <pageMargins left="0.55118110236220474" right="0.55118110236220474" top="0.78740157480314965" bottom="0.78740157480314965" header="0.51181102362204722" footer="0.51181102362204722"/>
  <pageSetup paperSize="9" scale="62" orientation="landscape" horizontalDpi="4294967292" verticalDpi="4294967292" r:id="rId1"/>
  <headerFooter>
    <oddHeader>&amp;LAllegato n. 5 al Piano prevenzione corruzione e trasparenza 2020-2022 - CCIAA PN - UD - struttura di Udine</oddHeader>
    <oddFooter>&amp;R&amp;P di &amp;N</oddFooter>
  </headerFooter>
  <rowBreaks count="5" manualBreakCount="5">
    <brk id="36" max="16383" man="1"/>
    <brk id="72" max="16383" man="1"/>
    <brk id="109" max="16383" man="1"/>
    <brk id="183" max="7" man="1"/>
    <brk id="220" max="16383"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84"/>
  <sheetViews>
    <sheetView topLeftCell="A2" zoomScale="55" zoomScaleNormal="55" zoomScaleSheetLayoutView="55" zoomScalePageLayoutView="90" workbookViewId="0">
      <selection activeCell="D6" sqref="D6"/>
    </sheetView>
  </sheetViews>
  <sheetFormatPr defaultColWidth="10.85546875" defaultRowHeight="20.25" outlineLevelRow="1" x14ac:dyDescent="0.2"/>
  <cols>
    <col min="1" max="1" width="12.42578125" style="1" customWidth="1"/>
    <col min="2" max="2" width="9.85546875" style="1" customWidth="1"/>
    <col min="3" max="3" width="11.28515625" style="1" customWidth="1"/>
    <col min="4" max="4" width="28.42578125" style="1" customWidth="1"/>
    <col min="5" max="5" width="32.140625" style="1" customWidth="1"/>
    <col min="6" max="6" width="28.42578125" style="1" customWidth="1"/>
    <col min="7" max="7" width="27.5703125" style="1" customWidth="1"/>
    <col min="8" max="8" width="26.5703125" style="1" customWidth="1"/>
    <col min="9" max="9" width="26.7109375" style="1" customWidth="1"/>
    <col min="10" max="10" width="27.42578125" style="1" customWidth="1"/>
    <col min="11" max="11" width="21.85546875" style="1" customWidth="1"/>
    <col min="12" max="12" width="20.7109375" style="1" customWidth="1"/>
    <col min="13" max="13" width="28.7109375" style="1" customWidth="1"/>
    <col min="14" max="14" width="22" style="1" customWidth="1"/>
    <col min="15" max="15" width="3.28515625" style="38" customWidth="1"/>
    <col min="16" max="16384" width="10.85546875" style="1"/>
  </cols>
  <sheetData>
    <row r="1" spans="1:15" s="38" customFormat="1" ht="18" hidden="1" customHeight="1" x14ac:dyDescent="0.2">
      <c r="A1" s="19" t="s">
        <v>104</v>
      </c>
      <c r="B1" s="31"/>
      <c r="C1" s="31"/>
      <c r="D1" s="31"/>
      <c r="E1" s="31"/>
      <c r="F1" s="31"/>
      <c r="G1" s="31"/>
      <c r="H1" s="31"/>
      <c r="I1" s="31"/>
      <c r="J1" s="31"/>
      <c r="K1" s="31"/>
      <c r="L1" s="31"/>
      <c r="M1" s="31"/>
      <c r="N1" s="31"/>
      <c r="O1" s="31"/>
    </row>
    <row r="2" spans="1:15" s="41" customFormat="1" ht="27" customHeight="1" x14ac:dyDescent="0.2">
      <c r="A2" s="22" t="str">
        <f>'Aree di rischio '!B3</f>
        <v>B) Affidamento di lavori, servizi e forniture</v>
      </c>
      <c r="B2" s="39"/>
      <c r="C2" s="39"/>
      <c r="D2" s="39"/>
      <c r="E2" s="32"/>
      <c r="F2" s="39"/>
      <c r="G2" s="40" t="s">
        <v>109</v>
      </c>
      <c r="H2" s="87" t="s">
        <v>128</v>
      </c>
      <c r="I2" s="32"/>
      <c r="J2" s="32"/>
      <c r="K2" s="32"/>
      <c r="L2" s="32"/>
      <c r="M2" s="32"/>
      <c r="N2" s="32"/>
      <c r="O2" s="31"/>
    </row>
    <row r="3" spans="1:15" ht="20.25" customHeight="1" x14ac:dyDescent="0.2">
      <c r="A3" s="348" t="str">
        <f>'Aree di rischio '!A18</f>
        <v xml:space="preserve">B.01 Definizione dell’oggetto dell’affidamento </v>
      </c>
      <c r="B3" s="349"/>
      <c r="C3" s="349"/>
      <c r="D3" s="349"/>
      <c r="E3" s="42"/>
      <c r="F3" s="151"/>
      <c r="G3" s="43" t="str">
        <f>IF(C6=0,"--",IF(C6&lt;10,"Basso",IF(C6&lt;18,"Medio",IF(C6&lt;25.1,"Alto",""))))</f>
        <v>Basso</v>
      </c>
      <c r="H3" s="86">
        <f>C6</f>
        <v>2.8</v>
      </c>
      <c r="I3" s="25"/>
      <c r="J3" s="25"/>
      <c r="K3" s="25"/>
      <c r="L3" s="25"/>
      <c r="M3" s="25"/>
      <c r="N3" s="25"/>
      <c r="O3" s="31"/>
    </row>
    <row r="4" spans="1:15" ht="93" customHeight="1" outlineLevel="1" x14ac:dyDescent="0.2">
      <c r="A4" s="350" t="str">
        <f>A3</f>
        <v xml:space="preserve">B.01 Definizione dell’oggetto dell’affidamento </v>
      </c>
      <c r="B4" s="353" t="s">
        <v>102</v>
      </c>
      <c r="C4" s="354"/>
      <c r="D4" s="14" t="s">
        <v>218</v>
      </c>
      <c r="E4" s="150" t="s">
        <v>217</v>
      </c>
      <c r="F4" s="214" t="s">
        <v>0</v>
      </c>
      <c r="G4" s="357" t="s">
        <v>365</v>
      </c>
      <c r="H4" s="344"/>
      <c r="I4" s="360" t="s">
        <v>366</v>
      </c>
      <c r="J4" s="344"/>
      <c r="K4" s="364" t="s">
        <v>117</v>
      </c>
      <c r="L4" s="364" t="s">
        <v>118</v>
      </c>
      <c r="M4" s="344" t="s">
        <v>101</v>
      </c>
      <c r="N4" s="31"/>
      <c r="O4" s="1"/>
    </row>
    <row r="5" spans="1:15" ht="20.25" customHeight="1" outlineLevel="1" x14ac:dyDescent="0.2">
      <c r="A5" s="351"/>
      <c r="B5" s="355"/>
      <c r="C5" s="356"/>
      <c r="D5" s="24"/>
      <c r="E5" s="24"/>
      <c r="F5" s="24"/>
      <c r="G5" s="33" t="s">
        <v>1</v>
      </c>
      <c r="H5" s="33" t="s">
        <v>2</v>
      </c>
      <c r="I5" s="33" t="s">
        <v>1</v>
      </c>
      <c r="J5" s="33" t="s">
        <v>2</v>
      </c>
      <c r="K5" s="357"/>
      <c r="L5" s="357"/>
      <c r="M5" s="344"/>
      <c r="N5" s="31"/>
      <c r="O5" s="1"/>
    </row>
    <row r="6" spans="1:15" ht="218.25" customHeight="1" outlineLevel="1" x14ac:dyDescent="0.2">
      <c r="A6" s="351"/>
      <c r="B6" s="191" t="s">
        <v>115</v>
      </c>
      <c r="C6" s="345">
        <f>B7*B10</f>
        <v>2.8</v>
      </c>
      <c r="D6" s="142" t="s">
        <v>419</v>
      </c>
      <c r="E6" s="44" t="str">
        <f>LOOKUP(D6,'Catalogo rischi'!$A$34:$A$68, 'Catalogo rischi'!$B$34:$B$68)</f>
        <v>CR.6 Uso improprio o distorto della discrezionalità</v>
      </c>
      <c r="F6" s="251" t="s">
        <v>601</v>
      </c>
      <c r="G6" s="302" t="s">
        <v>644</v>
      </c>
      <c r="H6" s="44"/>
      <c r="I6" s="251" t="s">
        <v>566</v>
      </c>
      <c r="J6" s="44"/>
      <c r="K6" s="251" t="s">
        <v>586</v>
      </c>
      <c r="L6" s="251" t="s">
        <v>587</v>
      </c>
      <c r="M6" s="294" t="s">
        <v>638</v>
      </c>
      <c r="N6" s="31"/>
      <c r="O6" s="1"/>
    </row>
    <row r="7" spans="1:15" ht="18" customHeight="1" outlineLevel="1" x14ac:dyDescent="0.2">
      <c r="A7" s="351"/>
      <c r="B7" s="192">
        <f>SUM(B!B6:B37)/5</f>
        <v>2.8</v>
      </c>
      <c r="C7" s="346"/>
      <c r="D7" s="44"/>
      <c r="E7" s="44"/>
      <c r="F7" s="44"/>
      <c r="G7" s="44"/>
      <c r="H7" s="44"/>
      <c r="I7" s="44"/>
      <c r="J7" s="44"/>
      <c r="K7" s="44"/>
      <c r="L7" s="142"/>
      <c r="M7" s="82"/>
      <c r="N7" s="31"/>
      <c r="O7" s="1"/>
    </row>
    <row r="8" spans="1:15" ht="18" customHeight="1" outlineLevel="1" x14ac:dyDescent="0.2">
      <c r="A8" s="351"/>
      <c r="B8" s="198"/>
      <c r="C8" s="346"/>
      <c r="D8" s="44"/>
      <c r="E8" s="44"/>
      <c r="F8" s="44"/>
      <c r="G8" s="44"/>
      <c r="H8" s="44"/>
      <c r="I8" s="44"/>
      <c r="J8" s="44"/>
      <c r="K8" s="44"/>
      <c r="L8" s="142"/>
      <c r="M8" s="8"/>
      <c r="N8" s="31"/>
      <c r="O8" s="1"/>
    </row>
    <row r="9" spans="1:15" ht="18" customHeight="1" outlineLevel="1" x14ac:dyDescent="0.2">
      <c r="A9" s="351"/>
      <c r="B9" s="198" t="s">
        <v>85</v>
      </c>
      <c r="C9" s="346"/>
      <c r="D9" s="44"/>
      <c r="E9" s="44"/>
      <c r="F9" s="44"/>
      <c r="G9" s="44"/>
      <c r="H9" s="44"/>
      <c r="I9" s="44"/>
      <c r="J9" s="44"/>
      <c r="K9" s="142"/>
      <c r="L9" s="142"/>
      <c r="M9" s="8"/>
      <c r="N9" s="31"/>
      <c r="O9" s="1"/>
    </row>
    <row r="10" spans="1:15" ht="18" customHeight="1" outlineLevel="1" x14ac:dyDescent="0.2">
      <c r="A10" s="351"/>
      <c r="B10" s="195">
        <f>SUM(B!E6:E32)/4</f>
        <v>1</v>
      </c>
      <c r="C10" s="346"/>
      <c r="D10" s="44"/>
      <c r="E10" s="44"/>
      <c r="F10" s="44"/>
      <c r="G10" s="44"/>
      <c r="H10" s="44"/>
      <c r="I10" s="44"/>
      <c r="J10" s="44"/>
      <c r="K10" s="142"/>
      <c r="L10" s="142"/>
      <c r="M10" s="8"/>
      <c r="N10" s="31"/>
      <c r="O10" s="1"/>
    </row>
    <row r="11" spans="1:15" ht="18" customHeight="1" outlineLevel="1" x14ac:dyDescent="0.2">
      <c r="A11" s="351"/>
      <c r="B11" s="198"/>
      <c r="C11" s="346"/>
      <c r="D11" s="44"/>
      <c r="E11" s="44"/>
      <c r="F11" s="44"/>
      <c r="G11" s="44"/>
      <c r="H11" s="44"/>
      <c r="I11" s="44"/>
      <c r="J11" s="44"/>
      <c r="K11" s="44"/>
      <c r="L11" s="44"/>
      <c r="M11" s="8"/>
      <c r="N11" s="31"/>
      <c r="O11" s="1"/>
    </row>
    <row r="12" spans="1:15" ht="18" customHeight="1" outlineLevel="1" x14ac:dyDescent="0.2">
      <c r="A12" s="351"/>
      <c r="B12" s="199" t="s">
        <v>86</v>
      </c>
      <c r="C12" s="346"/>
      <c r="D12" s="44"/>
      <c r="E12" s="44"/>
      <c r="F12" s="44"/>
      <c r="G12" s="44"/>
      <c r="H12" s="44"/>
      <c r="I12" s="44"/>
      <c r="J12" s="44"/>
      <c r="K12" s="44"/>
      <c r="L12" s="44"/>
      <c r="M12" s="8"/>
      <c r="N12" s="31"/>
      <c r="O12" s="1"/>
    </row>
    <row r="13" spans="1:15" ht="18" customHeight="1" outlineLevel="1" x14ac:dyDescent="0.2">
      <c r="A13" s="351"/>
      <c r="B13" s="200">
        <f>SUM(B!H6:H10)</f>
        <v>2</v>
      </c>
      <c r="C13" s="346"/>
      <c r="D13" s="44"/>
      <c r="E13" s="44"/>
      <c r="F13" s="44"/>
      <c r="G13" s="44"/>
      <c r="H13" s="44"/>
      <c r="I13" s="44"/>
      <c r="J13" s="44"/>
      <c r="K13" s="44"/>
      <c r="L13" s="44"/>
      <c r="M13" s="8"/>
      <c r="N13" s="31"/>
      <c r="O13" s="1"/>
    </row>
    <row r="14" spans="1:15" ht="18" customHeight="1" outlineLevel="1" x14ac:dyDescent="0.2">
      <c r="A14" s="351"/>
      <c r="B14" s="61"/>
      <c r="C14" s="346"/>
      <c r="D14" s="44"/>
      <c r="E14" s="44"/>
      <c r="F14" s="44"/>
      <c r="G14" s="44"/>
      <c r="H14" s="44"/>
      <c r="I14" s="44"/>
      <c r="J14" s="44"/>
      <c r="K14" s="44"/>
      <c r="L14" s="44"/>
      <c r="M14" s="8"/>
      <c r="N14" s="31"/>
      <c r="O14" s="1"/>
    </row>
    <row r="15" spans="1:15" ht="18" customHeight="1" outlineLevel="1" x14ac:dyDescent="0.2">
      <c r="A15" s="352"/>
      <c r="B15" s="62"/>
      <c r="C15" s="347"/>
      <c r="D15" s="44"/>
      <c r="E15" s="44"/>
      <c r="F15" s="44"/>
      <c r="G15" s="44"/>
      <c r="H15" s="44"/>
      <c r="I15" s="44"/>
      <c r="J15" s="44"/>
      <c r="K15" s="44"/>
      <c r="L15" s="44"/>
      <c r="M15" s="8"/>
      <c r="N15" s="31"/>
      <c r="O15" s="1"/>
    </row>
    <row r="16" spans="1:15" x14ac:dyDescent="0.2">
      <c r="A16" s="25"/>
      <c r="B16" s="25"/>
      <c r="C16" s="25"/>
      <c r="D16" s="25"/>
      <c r="E16" s="25"/>
      <c r="F16" s="25"/>
      <c r="G16" s="25"/>
      <c r="H16" s="25"/>
      <c r="I16" s="25"/>
      <c r="J16" s="25"/>
      <c r="K16" s="25"/>
      <c r="L16" s="25"/>
      <c r="M16" s="25"/>
      <c r="N16" s="25"/>
      <c r="O16" s="31"/>
    </row>
    <row r="17" spans="1:15" ht="39.75" customHeight="1" x14ac:dyDescent="0.2">
      <c r="A17" s="348" t="str">
        <f>'Aree di rischio '!A19</f>
        <v xml:space="preserve">B.02 Individuazione dello strumento/istituto per l’affidamento </v>
      </c>
      <c r="B17" s="349"/>
      <c r="C17" s="349"/>
      <c r="D17" s="349"/>
      <c r="E17" s="42"/>
      <c r="F17" s="151"/>
      <c r="G17" s="180" t="str">
        <f>IF(C20=0,"--",IF(C20&lt;10,"Basso",IF(C20&lt;18,"Medio",IF(C20&lt;25.1,"Alto",""))))</f>
        <v>Basso</v>
      </c>
      <c r="H17" s="86">
        <f>C20</f>
        <v>6.3</v>
      </c>
      <c r="I17" s="25"/>
      <c r="J17" s="25"/>
      <c r="K17" s="25"/>
      <c r="L17" s="25"/>
      <c r="M17" s="25"/>
      <c r="N17" s="25"/>
      <c r="O17" s="31"/>
    </row>
    <row r="18" spans="1:15" ht="51" customHeight="1" outlineLevel="1" x14ac:dyDescent="0.2">
      <c r="A18" s="350" t="str">
        <f>A17</f>
        <v xml:space="preserve">B.02 Individuazione dello strumento/istituto per l’affidamento </v>
      </c>
      <c r="B18" s="353" t="s">
        <v>102</v>
      </c>
      <c r="C18" s="354"/>
      <c r="D18" s="14" t="s">
        <v>218</v>
      </c>
      <c r="E18" s="150" t="s">
        <v>217</v>
      </c>
      <c r="F18" s="214" t="s">
        <v>0</v>
      </c>
      <c r="G18" s="357" t="s">
        <v>365</v>
      </c>
      <c r="H18" s="344"/>
      <c r="I18" s="360" t="s">
        <v>366</v>
      </c>
      <c r="J18" s="344"/>
      <c r="K18" s="364" t="s">
        <v>117</v>
      </c>
      <c r="L18" s="364" t="s">
        <v>118</v>
      </c>
      <c r="M18" s="344" t="s">
        <v>101</v>
      </c>
      <c r="N18" s="31"/>
      <c r="O18" s="1"/>
    </row>
    <row r="19" spans="1:15" ht="18.75" customHeight="1" outlineLevel="1" x14ac:dyDescent="0.2">
      <c r="A19" s="351"/>
      <c r="B19" s="355"/>
      <c r="C19" s="356"/>
      <c r="D19" s="24"/>
      <c r="E19" s="24"/>
      <c r="F19" s="24"/>
      <c r="G19" s="33" t="s">
        <v>1</v>
      </c>
      <c r="H19" s="33" t="s">
        <v>2</v>
      </c>
      <c r="I19" s="33" t="s">
        <v>1</v>
      </c>
      <c r="J19" s="33" t="s">
        <v>2</v>
      </c>
      <c r="K19" s="357"/>
      <c r="L19" s="357"/>
      <c r="M19" s="344"/>
      <c r="N19" s="31"/>
      <c r="O19" s="1"/>
    </row>
    <row r="20" spans="1:15" ht="197.25" customHeight="1" outlineLevel="1" x14ac:dyDescent="0.2">
      <c r="A20" s="351"/>
      <c r="B20" s="191" t="s">
        <v>115</v>
      </c>
      <c r="C20" s="345">
        <f>B21*B24</f>
        <v>6.3</v>
      </c>
      <c r="D20" s="44" t="s">
        <v>94</v>
      </c>
      <c r="E20" s="44" t="str">
        <f>LOOKUP(D20,'Catalogo rischi'!$A$34:$A$68, 'Catalogo rischi'!$B$34:$B$68)</f>
        <v>CR.5 Elusione delle procedure di svolgimento dell'attività e di controllo</v>
      </c>
      <c r="F20" s="251" t="s">
        <v>605</v>
      </c>
      <c r="G20" s="302" t="s">
        <v>644</v>
      </c>
      <c r="H20" s="44"/>
      <c r="I20" s="251" t="s">
        <v>571</v>
      </c>
      <c r="J20" s="44"/>
      <c r="K20" s="251" t="s">
        <v>586</v>
      </c>
      <c r="L20" s="251" t="s">
        <v>587</v>
      </c>
      <c r="M20" s="294" t="s">
        <v>638</v>
      </c>
      <c r="N20" s="31"/>
      <c r="O20" s="1"/>
    </row>
    <row r="21" spans="1:15" ht="18" customHeight="1" outlineLevel="1" x14ac:dyDescent="0.2">
      <c r="A21" s="351"/>
      <c r="B21" s="192">
        <f>SUM(B!B43:B74)/5</f>
        <v>3.6</v>
      </c>
      <c r="C21" s="346"/>
      <c r="D21" s="44"/>
      <c r="E21" s="44"/>
      <c r="F21" s="44"/>
      <c r="G21" s="44"/>
      <c r="H21" s="44"/>
      <c r="I21" s="44"/>
      <c r="J21" s="44"/>
      <c r="K21" s="44"/>
      <c r="L21" s="44"/>
      <c r="M21" s="8"/>
      <c r="N21" s="31"/>
      <c r="O21" s="1"/>
    </row>
    <row r="22" spans="1:15" ht="18" customHeight="1" outlineLevel="1" x14ac:dyDescent="0.2">
      <c r="A22" s="351"/>
      <c r="B22" s="198"/>
      <c r="C22" s="346"/>
      <c r="D22" s="44"/>
      <c r="E22" s="44"/>
      <c r="F22" s="44"/>
      <c r="G22" s="44"/>
      <c r="H22" s="44"/>
      <c r="I22" s="44"/>
      <c r="J22" s="44"/>
      <c r="K22" s="44"/>
      <c r="L22" s="44"/>
      <c r="M22" s="8"/>
      <c r="N22" s="31"/>
      <c r="O22" s="1"/>
    </row>
    <row r="23" spans="1:15" ht="18" customHeight="1" outlineLevel="1" x14ac:dyDescent="0.2">
      <c r="A23" s="351"/>
      <c r="B23" s="198" t="s">
        <v>85</v>
      </c>
      <c r="C23" s="346"/>
      <c r="D23" s="44"/>
      <c r="E23" s="44"/>
      <c r="F23" s="44"/>
      <c r="G23" s="44"/>
      <c r="H23" s="44"/>
      <c r="I23" s="44"/>
      <c r="J23" s="44"/>
      <c r="K23" s="44"/>
      <c r="L23" s="44"/>
      <c r="M23" s="8"/>
      <c r="N23" s="31"/>
      <c r="O23" s="1"/>
    </row>
    <row r="24" spans="1:15" ht="18" customHeight="1" outlineLevel="1" x14ac:dyDescent="0.2">
      <c r="A24" s="351"/>
      <c r="B24" s="195">
        <f>SUM(B!E43:E69)/4</f>
        <v>1.75</v>
      </c>
      <c r="C24" s="346"/>
      <c r="D24" s="44"/>
      <c r="E24" s="44"/>
      <c r="F24" s="44"/>
      <c r="G24" s="44"/>
      <c r="H24" s="44"/>
      <c r="I24" s="44"/>
      <c r="J24" s="44"/>
      <c r="K24" s="44"/>
      <c r="L24" s="44"/>
      <c r="M24" s="8"/>
      <c r="N24" s="31"/>
      <c r="O24" s="1"/>
    </row>
    <row r="25" spans="1:15" ht="18" customHeight="1" outlineLevel="1" x14ac:dyDescent="0.2">
      <c r="A25" s="351"/>
      <c r="B25" s="198"/>
      <c r="C25" s="346"/>
      <c r="D25" s="44"/>
      <c r="E25" s="44"/>
      <c r="F25" s="44"/>
      <c r="G25" s="44"/>
      <c r="H25" s="44"/>
      <c r="I25" s="44"/>
      <c r="J25" s="44"/>
      <c r="K25" s="44"/>
      <c r="L25" s="44"/>
      <c r="M25" s="8"/>
      <c r="N25" s="31"/>
      <c r="O25" s="1"/>
    </row>
    <row r="26" spans="1:15" ht="18" customHeight="1" outlineLevel="1" x14ac:dyDescent="0.2">
      <c r="A26" s="351"/>
      <c r="B26" s="199" t="s">
        <v>86</v>
      </c>
      <c r="C26" s="346"/>
      <c r="D26" s="44"/>
      <c r="E26" s="44"/>
      <c r="F26" s="44"/>
      <c r="G26" s="44"/>
      <c r="H26" s="44"/>
      <c r="I26" s="44"/>
      <c r="J26" s="44"/>
      <c r="K26" s="44"/>
      <c r="L26" s="44"/>
      <c r="M26" s="8"/>
      <c r="N26" s="31"/>
      <c r="O26" s="1"/>
    </row>
    <row r="27" spans="1:15" ht="18" customHeight="1" outlineLevel="1" x14ac:dyDescent="0.2">
      <c r="A27" s="351"/>
      <c r="B27" s="193">
        <f>SUM(B!H43:H47)</f>
        <v>2</v>
      </c>
      <c r="C27" s="346"/>
      <c r="D27" s="44"/>
      <c r="E27" s="44"/>
      <c r="F27" s="44"/>
      <c r="G27" s="44"/>
      <c r="H27" s="44"/>
      <c r="I27" s="44"/>
      <c r="J27" s="44"/>
      <c r="K27" s="44"/>
      <c r="L27" s="44"/>
      <c r="M27" s="8"/>
      <c r="N27" s="31"/>
      <c r="O27" s="1"/>
    </row>
    <row r="28" spans="1:15" ht="18" customHeight="1" outlineLevel="1" x14ac:dyDescent="0.2">
      <c r="A28" s="351"/>
      <c r="B28" s="61"/>
      <c r="C28" s="346"/>
      <c r="D28" s="44"/>
      <c r="E28" s="44"/>
      <c r="F28" s="44"/>
      <c r="G28" s="44"/>
      <c r="H28" s="44"/>
      <c r="I28" s="44"/>
      <c r="J28" s="44"/>
      <c r="K28" s="44"/>
      <c r="L28" s="44"/>
      <c r="M28" s="8"/>
      <c r="N28" s="31"/>
      <c r="O28" s="1"/>
    </row>
    <row r="29" spans="1:15" ht="18" customHeight="1" outlineLevel="1" x14ac:dyDescent="0.2">
      <c r="A29" s="352"/>
      <c r="B29" s="62"/>
      <c r="C29" s="347"/>
      <c r="D29" s="44"/>
      <c r="E29" s="44"/>
      <c r="F29" s="44"/>
      <c r="G29" s="44"/>
      <c r="H29" s="44"/>
      <c r="I29" s="44"/>
      <c r="J29" s="44"/>
      <c r="K29" s="44"/>
      <c r="L29" s="44"/>
      <c r="M29" s="8"/>
      <c r="N29" s="31"/>
      <c r="O29" s="1"/>
    </row>
    <row r="30" spans="1:15" x14ac:dyDescent="0.2">
      <c r="A30" s="25"/>
      <c r="B30" s="25"/>
      <c r="C30" s="25"/>
      <c r="D30" s="25"/>
      <c r="E30" s="25"/>
      <c r="F30" s="25"/>
      <c r="G30" s="25"/>
      <c r="H30" s="25"/>
      <c r="I30" s="25"/>
      <c r="J30" s="25"/>
      <c r="K30" s="25"/>
      <c r="L30" s="25"/>
      <c r="M30" s="25"/>
      <c r="N30" s="25"/>
      <c r="O30" s="31"/>
    </row>
    <row r="31" spans="1:15" ht="20.25" customHeight="1" x14ac:dyDescent="0.2">
      <c r="A31" s="348" t="str">
        <f>'Aree di rischio '!A20</f>
        <v>B.03 Requisiti di qualificazione</v>
      </c>
      <c r="B31" s="349"/>
      <c r="C31" s="349"/>
      <c r="D31" s="349"/>
      <c r="E31" s="42"/>
      <c r="F31" s="151"/>
      <c r="G31" s="43" t="str">
        <f>IF(B34=0,"--",IF(C34&lt;10,"Basso",IF(C34&lt;18,"Medio",IF(C34&lt;25.1,"Alto",""))))</f>
        <v>Basso</v>
      </c>
      <c r="H31" s="86">
        <f>C34</f>
        <v>4.8999999999999995</v>
      </c>
      <c r="I31" s="25"/>
      <c r="J31" s="25"/>
      <c r="K31" s="25"/>
      <c r="L31" s="25"/>
      <c r="M31" s="25"/>
      <c r="N31" s="25"/>
      <c r="O31" s="31"/>
    </row>
    <row r="32" spans="1:15" ht="84.75" customHeight="1" outlineLevel="1" x14ac:dyDescent="0.2">
      <c r="A32" s="350" t="str">
        <f>A31</f>
        <v>B.03 Requisiti di qualificazione</v>
      </c>
      <c r="B32" s="353" t="s">
        <v>102</v>
      </c>
      <c r="C32" s="354"/>
      <c r="D32" s="14" t="s">
        <v>218</v>
      </c>
      <c r="E32" s="150" t="s">
        <v>217</v>
      </c>
      <c r="F32" s="214" t="s">
        <v>0</v>
      </c>
      <c r="G32" s="357" t="s">
        <v>365</v>
      </c>
      <c r="H32" s="344"/>
      <c r="I32" s="360" t="s">
        <v>366</v>
      </c>
      <c r="J32" s="344"/>
      <c r="K32" s="364" t="s">
        <v>117</v>
      </c>
      <c r="L32" s="364" t="s">
        <v>118</v>
      </c>
      <c r="M32" s="344" t="s">
        <v>101</v>
      </c>
      <c r="N32" s="31"/>
      <c r="O32" s="1"/>
    </row>
    <row r="33" spans="1:15" ht="20.100000000000001" customHeight="1" outlineLevel="1" x14ac:dyDescent="0.2">
      <c r="A33" s="351"/>
      <c r="B33" s="355"/>
      <c r="C33" s="356"/>
      <c r="D33" s="24"/>
      <c r="E33" s="24"/>
      <c r="F33" s="24"/>
      <c r="G33" s="33" t="s">
        <v>1</v>
      </c>
      <c r="H33" s="33" t="s">
        <v>2</v>
      </c>
      <c r="I33" s="33" t="s">
        <v>1</v>
      </c>
      <c r="J33" s="33" t="s">
        <v>2</v>
      </c>
      <c r="K33" s="357"/>
      <c r="L33" s="357"/>
      <c r="M33" s="344"/>
      <c r="N33" s="31"/>
      <c r="O33" s="1"/>
    </row>
    <row r="34" spans="1:15" ht="288" customHeight="1" outlineLevel="1" x14ac:dyDescent="0.2">
      <c r="A34" s="351"/>
      <c r="B34" s="191" t="s">
        <v>115</v>
      </c>
      <c r="C34" s="345">
        <f>B35*B38</f>
        <v>4.8999999999999995</v>
      </c>
      <c r="D34" s="44" t="s">
        <v>89</v>
      </c>
      <c r="E34" s="44" t="str">
        <f>LOOKUP(D34,'Catalogo rischi'!$A$34:$A$68, 'Catalogo rischi'!$B$34:$B$68)</f>
        <v>CR.1 Pilotamento delle procedure</v>
      </c>
      <c r="F34" s="251" t="s">
        <v>602</v>
      </c>
      <c r="G34" s="302" t="s">
        <v>645</v>
      </c>
      <c r="H34" s="44"/>
      <c r="I34" s="251" t="s">
        <v>566</v>
      </c>
      <c r="J34" s="44"/>
      <c r="K34" s="251" t="s">
        <v>586</v>
      </c>
      <c r="L34" s="251" t="s">
        <v>587</v>
      </c>
      <c r="M34" s="294" t="s">
        <v>639</v>
      </c>
      <c r="N34" s="31"/>
      <c r="O34" s="1"/>
    </row>
    <row r="35" spans="1:15" ht="18" customHeight="1" outlineLevel="1" x14ac:dyDescent="0.2">
      <c r="A35" s="351"/>
      <c r="B35" s="192">
        <f>SUM(B!B80:B111)/5</f>
        <v>2.8</v>
      </c>
      <c r="C35" s="346"/>
      <c r="D35" s="44"/>
      <c r="E35" s="44"/>
      <c r="F35" s="44"/>
      <c r="G35" s="44"/>
      <c r="H35" s="44"/>
      <c r="I35" s="44"/>
      <c r="J35" s="44"/>
      <c r="K35" s="44"/>
      <c r="L35" s="44"/>
      <c r="M35" s="8"/>
      <c r="N35" s="31"/>
      <c r="O35" s="1"/>
    </row>
    <row r="36" spans="1:15" ht="18" customHeight="1" outlineLevel="1" x14ac:dyDescent="0.2">
      <c r="A36" s="351"/>
      <c r="B36" s="198"/>
      <c r="C36" s="346"/>
      <c r="D36" s="44"/>
      <c r="E36" s="44"/>
      <c r="F36" s="44"/>
      <c r="G36" s="44"/>
      <c r="H36" s="44"/>
      <c r="I36" s="44"/>
      <c r="J36" s="44"/>
      <c r="K36" s="44"/>
      <c r="L36" s="44"/>
      <c r="M36" s="8"/>
      <c r="N36" s="31"/>
      <c r="O36" s="1"/>
    </row>
    <row r="37" spans="1:15" ht="18" customHeight="1" outlineLevel="1" x14ac:dyDescent="0.2">
      <c r="A37" s="351"/>
      <c r="B37" s="198" t="s">
        <v>85</v>
      </c>
      <c r="C37" s="346"/>
      <c r="D37" s="44"/>
      <c r="E37" s="44"/>
      <c r="F37" s="44"/>
      <c r="G37" s="44"/>
      <c r="H37" s="44"/>
      <c r="I37" s="44"/>
      <c r="J37" s="44"/>
      <c r="K37" s="44"/>
      <c r="L37" s="44"/>
      <c r="M37" s="8"/>
      <c r="N37" s="31"/>
      <c r="O37" s="1"/>
    </row>
    <row r="38" spans="1:15" ht="18" customHeight="1" outlineLevel="1" x14ac:dyDescent="0.2">
      <c r="A38" s="351"/>
      <c r="B38" s="195">
        <f>SUM(B!E80:E106)/4</f>
        <v>1.75</v>
      </c>
      <c r="C38" s="346"/>
      <c r="D38" s="44"/>
      <c r="E38" s="44"/>
      <c r="F38" s="44"/>
      <c r="G38" s="44"/>
      <c r="H38" s="44"/>
      <c r="I38" s="44"/>
      <c r="J38" s="44"/>
      <c r="K38" s="44"/>
      <c r="L38" s="44"/>
      <c r="M38" s="8"/>
      <c r="N38" s="31"/>
      <c r="O38" s="1"/>
    </row>
    <row r="39" spans="1:15" ht="18" customHeight="1" outlineLevel="1" x14ac:dyDescent="0.2">
      <c r="A39" s="351"/>
      <c r="B39" s="198"/>
      <c r="C39" s="346"/>
      <c r="D39" s="44"/>
      <c r="E39" s="44"/>
      <c r="F39" s="44"/>
      <c r="G39" s="44"/>
      <c r="H39" s="44"/>
      <c r="I39" s="44"/>
      <c r="J39" s="44"/>
      <c r="K39" s="44"/>
      <c r="L39" s="44"/>
      <c r="M39" s="8"/>
      <c r="N39" s="31"/>
      <c r="O39" s="1"/>
    </row>
    <row r="40" spans="1:15" ht="18" customHeight="1" outlineLevel="1" x14ac:dyDescent="0.2">
      <c r="A40" s="351"/>
      <c r="B40" s="199" t="s">
        <v>86</v>
      </c>
      <c r="C40" s="346"/>
      <c r="D40" s="44"/>
      <c r="E40" s="44"/>
      <c r="F40" s="44"/>
      <c r="G40" s="44"/>
      <c r="H40" s="44"/>
      <c r="I40" s="44"/>
      <c r="J40" s="44"/>
      <c r="K40" s="44"/>
      <c r="L40" s="44"/>
      <c r="M40" s="8"/>
      <c r="N40" s="31"/>
      <c r="O40" s="1"/>
    </row>
    <row r="41" spans="1:15" ht="18" customHeight="1" outlineLevel="1" x14ac:dyDescent="0.2">
      <c r="A41" s="351"/>
      <c r="B41" s="193">
        <f>SUM(B!H80:H84)</f>
        <v>2</v>
      </c>
      <c r="C41" s="346"/>
      <c r="D41" s="44"/>
      <c r="E41" s="44"/>
      <c r="F41" s="44"/>
      <c r="G41" s="44"/>
      <c r="H41" s="44"/>
      <c r="I41" s="44"/>
      <c r="J41" s="44"/>
      <c r="K41" s="44"/>
      <c r="L41" s="44"/>
      <c r="M41" s="8"/>
      <c r="N41" s="31"/>
      <c r="O41" s="1"/>
    </row>
    <row r="42" spans="1:15" ht="18" customHeight="1" outlineLevel="1" x14ac:dyDescent="0.2">
      <c r="A42" s="351"/>
      <c r="B42" s="61"/>
      <c r="C42" s="346"/>
      <c r="D42" s="44"/>
      <c r="E42" s="44"/>
      <c r="F42" s="44"/>
      <c r="G42" s="44"/>
      <c r="H42" s="44"/>
      <c r="I42" s="44"/>
      <c r="J42" s="44"/>
      <c r="K42" s="44"/>
      <c r="L42" s="44"/>
      <c r="M42" s="8"/>
      <c r="N42" s="31"/>
      <c r="O42" s="1"/>
    </row>
    <row r="43" spans="1:15" ht="18" customHeight="1" outlineLevel="1" x14ac:dyDescent="0.2">
      <c r="A43" s="352"/>
      <c r="B43" s="62"/>
      <c r="C43" s="347"/>
      <c r="D43" s="44"/>
      <c r="E43" s="44"/>
      <c r="F43" s="44"/>
      <c r="G43" s="44"/>
      <c r="H43" s="44"/>
      <c r="I43" s="44"/>
      <c r="J43" s="44"/>
      <c r="K43" s="44"/>
      <c r="L43" s="44"/>
      <c r="M43" s="8"/>
      <c r="N43" s="31"/>
      <c r="O43" s="1"/>
    </row>
    <row r="44" spans="1:15" x14ac:dyDescent="0.2">
      <c r="A44" s="25"/>
      <c r="B44" s="25"/>
      <c r="C44" s="25"/>
      <c r="D44" s="25"/>
      <c r="E44" s="25"/>
      <c r="F44" s="25"/>
      <c r="G44" s="25"/>
      <c r="H44" s="25"/>
      <c r="I44" s="25"/>
      <c r="J44" s="25"/>
      <c r="K44" s="25"/>
      <c r="L44" s="25"/>
      <c r="M44" s="25"/>
      <c r="N44" s="25"/>
      <c r="O44" s="31"/>
    </row>
    <row r="45" spans="1:15" ht="20.25" customHeight="1" x14ac:dyDescent="0.2">
      <c r="A45" s="348" t="str">
        <f>'Aree di rischio '!A21</f>
        <v>B.04 Criteri di aggiudicazione</v>
      </c>
      <c r="B45" s="349"/>
      <c r="C45" s="349"/>
      <c r="D45" s="349"/>
      <c r="E45" s="42"/>
      <c r="F45" s="151"/>
      <c r="G45" s="43" t="str">
        <f>IF(B48=0,"--",IF(C48&lt;10,"Basso",IF(C48&lt;18,"Medio",IF(C48&lt;25.1,"Alto",""))))</f>
        <v>Basso</v>
      </c>
      <c r="H45" s="86">
        <f>C48</f>
        <v>6</v>
      </c>
      <c r="I45" s="25"/>
      <c r="J45" s="25"/>
      <c r="K45" s="25"/>
      <c r="L45" s="25"/>
      <c r="M45" s="25"/>
      <c r="N45" s="25"/>
      <c r="O45" s="31"/>
    </row>
    <row r="46" spans="1:15" ht="51" customHeight="1" outlineLevel="1" x14ac:dyDescent="0.2">
      <c r="A46" s="350" t="str">
        <f>A45</f>
        <v>B.04 Criteri di aggiudicazione</v>
      </c>
      <c r="B46" s="353" t="s">
        <v>102</v>
      </c>
      <c r="C46" s="354"/>
      <c r="D46" s="14" t="s">
        <v>218</v>
      </c>
      <c r="E46" s="150" t="s">
        <v>217</v>
      </c>
      <c r="F46" s="214" t="s">
        <v>0</v>
      </c>
      <c r="G46" s="357" t="s">
        <v>365</v>
      </c>
      <c r="H46" s="344"/>
      <c r="I46" s="360" t="s">
        <v>366</v>
      </c>
      <c r="J46" s="344"/>
      <c r="K46" s="364" t="s">
        <v>117</v>
      </c>
      <c r="L46" s="364" t="s">
        <v>118</v>
      </c>
      <c r="M46" s="344" t="s">
        <v>101</v>
      </c>
      <c r="N46" s="31"/>
      <c r="O46" s="1"/>
    </row>
    <row r="47" spans="1:15" ht="28.5" customHeight="1" outlineLevel="1" x14ac:dyDescent="0.2">
      <c r="A47" s="351"/>
      <c r="B47" s="355"/>
      <c r="C47" s="356"/>
      <c r="D47" s="24"/>
      <c r="E47" s="24"/>
      <c r="F47" s="24"/>
      <c r="G47" s="33" t="s">
        <v>1</v>
      </c>
      <c r="H47" s="33" t="s">
        <v>2</v>
      </c>
      <c r="I47" s="33" t="s">
        <v>1</v>
      </c>
      <c r="J47" s="33" t="s">
        <v>2</v>
      </c>
      <c r="K47" s="357"/>
      <c r="L47" s="357"/>
      <c r="M47" s="344"/>
      <c r="N47" s="31"/>
      <c r="O47" s="1"/>
    </row>
    <row r="48" spans="1:15" ht="246.75" customHeight="1" outlineLevel="1" x14ac:dyDescent="0.2">
      <c r="A48" s="351"/>
      <c r="B48" s="191" t="s">
        <v>115</v>
      </c>
      <c r="C48" s="345">
        <f>B49*B52</f>
        <v>6</v>
      </c>
      <c r="D48" s="44" t="s">
        <v>219</v>
      </c>
      <c r="E48" s="44" t="str">
        <f>LOOKUP(D48,'Catalogo rischi'!$A$34:$A$68, 'Catalogo rischi'!$B$34:$B$68)</f>
        <v>CR.2 Assenza di adeguati livelli di trasparenza</v>
      </c>
      <c r="F48" s="251" t="s">
        <v>601</v>
      </c>
      <c r="G48" s="302" t="s">
        <v>645</v>
      </c>
      <c r="H48" s="44"/>
      <c r="I48" s="251" t="s">
        <v>566</v>
      </c>
      <c r="J48" s="44"/>
      <c r="K48" s="251" t="s">
        <v>586</v>
      </c>
      <c r="L48" s="251" t="s">
        <v>587</v>
      </c>
      <c r="M48" s="294" t="s">
        <v>639</v>
      </c>
      <c r="N48" s="31"/>
      <c r="O48" s="1"/>
    </row>
    <row r="49" spans="1:15" ht="18" customHeight="1" outlineLevel="1" x14ac:dyDescent="0.2">
      <c r="A49" s="351"/>
      <c r="B49" s="192">
        <f>SUM(B!B117:B148)/5</f>
        <v>3</v>
      </c>
      <c r="C49" s="346"/>
      <c r="D49" s="44"/>
      <c r="E49" s="44"/>
      <c r="F49" s="44"/>
      <c r="G49" s="44"/>
      <c r="H49" s="44"/>
      <c r="I49" s="44"/>
      <c r="J49" s="44"/>
      <c r="K49" s="44"/>
      <c r="L49" s="44"/>
      <c r="M49" s="8"/>
      <c r="N49" s="31"/>
      <c r="O49" s="1"/>
    </row>
    <row r="50" spans="1:15" ht="18" customHeight="1" outlineLevel="1" x14ac:dyDescent="0.2">
      <c r="A50" s="351"/>
      <c r="B50" s="198"/>
      <c r="C50" s="346"/>
      <c r="D50" s="44"/>
      <c r="E50" s="44"/>
      <c r="F50" s="44"/>
      <c r="G50" s="44"/>
      <c r="H50" s="44"/>
      <c r="I50" s="44"/>
      <c r="J50" s="44"/>
      <c r="K50" s="44"/>
      <c r="L50" s="44"/>
      <c r="M50" s="8"/>
      <c r="N50" s="31"/>
      <c r="O50" s="1"/>
    </row>
    <row r="51" spans="1:15" ht="18" customHeight="1" outlineLevel="1" x14ac:dyDescent="0.2">
      <c r="A51" s="351"/>
      <c r="B51" s="198" t="s">
        <v>85</v>
      </c>
      <c r="C51" s="346"/>
      <c r="D51" s="44"/>
      <c r="E51" s="44"/>
      <c r="F51" s="44"/>
      <c r="G51" s="44"/>
      <c r="H51" s="44"/>
      <c r="I51" s="44"/>
      <c r="J51" s="44"/>
      <c r="K51" s="44"/>
      <c r="L51" s="44"/>
      <c r="M51" s="8"/>
      <c r="N51" s="31"/>
      <c r="O51" s="1"/>
    </row>
    <row r="52" spans="1:15" ht="18" customHeight="1" outlineLevel="1" x14ac:dyDescent="0.2">
      <c r="A52" s="351"/>
      <c r="B52" s="195">
        <f>SUM(B!E117:E143)/4</f>
        <v>2</v>
      </c>
      <c r="C52" s="346"/>
      <c r="D52" s="44"/>
      <c r="E52" s="44"/>
      <c r="F52" s="44"/>
      <c r="G52" s="44"/>
      <c r="H52" s="44"/>
      <c r="I52" s="44"/>
      <c r="J52" s="44"/>
      <c r="K52" s="44"/>
      <c r="L52" s="44"/>
      <c r="M52" s="8"/>
      <c r="N52" s="31"/>
      <c r="O52" s="1"/>
    </row>
    <row r="53" spans="1:15" ht="18" customHeight="1" outlineLevel="1" x14ac:dyDescent="0.2">
      <c r="A53" s="351"/>
      <c r="B53" s="198"/>
      <c r="C53" s="346"/>
      <c r="D53" s="44"/>
      <c r="E53" s="44"/>
      <c r="F53" s="44"/>
      <c r="G53" s="44"/>
      <c r="H53" s="44"/>
      <c r="I53" s="44"/>
      <c r="J53" s="44"/>
      <c r="K53" s="44"/>
      <c r="L53" s="44"/>
      <c r="M53" s="8"/>
      <c r="N53" s="31"/>
      <c r="O53" s="1"/>
    </row>
    <row r="54" spans="1:15" ht="18" customHeight="1" outlineLevel="1" x14ac:dyDescent="0.2">
      <c r="A54" s="351"/>
      <c r="B54" s="199" t="s">
        <v>86</v>
      </c>
      <c r="C54" s="346"/>
      <c r="D54" s="44"/>
      <c r="E54" s="44"/>
      <c r="F54" s="44"/>
      <c r="G54" s="44"/>
      <c r="H54" s="44"/>
      <c r="I54" s="44"/>
      <c r="J54" s="44"/>
      <c r="K54" s="44"/>
      <c r="L54" s="44"/>
      <c r="M54" s="8"/>
      <c r="N54" s="31"/>
      <c r="O54" s="1"/>
    </row>
    <row r="55" spans="1:15" ht="18" customHeight="1" outlineLevel="1" x14ac:dyDescent="0.2">
      <c r="A55" s="351"/>
      <c r="B55" s="193">
        <f>SUM(B!H117:H121)</f>
        <v>2</v>
      </c>
      <c r="C55" s="346"/>
      <c r="D55" s="44"/>
      <c r="E55" s="44"/>
      <c r="F55" s="44"/>
      <c r="G55" s="44"/>
      <c r="H55" s="44"/>
      <c r="I55" s="44"/>
      <c r="J55" s="44"/>
      <c r="K55" s="44"/>
      <c r="L55" s="44"/>
      <c r="M55" s="8"/>
      <c r="N55" s="31"/>
      <c r="O55" s="1"/>
    </row>
    <row r="56" spans="1:15" ht="18" customHeight="1" outlineLevel="1" x14ac:dyDescent="0.2">
      <c r="A56" s="351"/>
      <c r="B56" s="61"/>
      <c r="C56" s="346"/>
      <c r="D56" s="44"/>
      <c r="E56" s="44"/>
      <c r="F56" s="44"/>
      <c r="G56" s="44"/>
      <c r="H56" s="44"/>
      <c r="I56" s="44"/>
      <c r="J56" s="44"/>
      <c r="K56" s="44"/>
      <c r="L56" s="44"/>
      <c r="M56" s="8"/>
      <c r="N56" s="31"/>
      <c r="O56" s="1"/>
    </row>
    <row r="57" spans="1:15" ht="18" customHeight="1" outlineLevel="1" x14ac:dyDescent="0.2">
      <c r="A57" s="352"/>
      <c r="B57" s="62"/>
      <c r="C57" s="347"/>
      <c r="D57" s="44"/>
      <c r="E57" s="44"/>
      <c r="F57" s="44"/>
      <c r="G57" s="44"/>
      <c r="H57" s="44"/>
      <c r="I57" s="44"/>
      <c r="J57" s="44"/>
      <c r="K57" s="44"/>
      <c r="L57" s="44"/>
      <c r="M57" s="8"/>
      <c r="N57" s="31"/>
      <c r="O57" s="1"/>
    </row>
    <row r="58" spans="1:15" x14ac:dyDescent="0.2">
      <c r="A58" s="25"/>
      <c r="B58" s="25"/>
      <c r="C58" s="25"/>
      <c r="D58" s="25"/>
      <c r="E58" s="25"/>
      <c r="F58" s="25"/>
      <c r="G58" s="25"/>
      <c r="H58" s="25"/>
      <c r="I58" s="25"/>
      <c r="J58" s="25"/>
      <c r="K58" s="25"/>
      <c r="L58" s="25"/>
      <c r="M58" s="25"/>
      <c r="N58" s="25"/>
      <c r="O58" s="31"/>
    </row>
    <row r="59" spans="1:15" ht="23.25" customHeight="1" x14ac:dyDescent="0.2">
      <c r="A59" s="348" t="str">
        <f>'Aree di rischio '!A22</f>
        <v xml:space="preserve">B.05 Valutazione delle offerte </v>
      </c>
      <c r="B59" s="349"/>
      <c r="C59" s="349"/>
      <c r="D59" s="37"/>
      <c r="E59" s="42"/>
      <c r="F59" s="151"/>
      <c r="G59" s="43" t="str">
        <f>IF(B62=0,"--",IF(C62&lt;10,"Basso",IF(C62&lt;18,"Medio",IF(C62&lt;25.1,"Alto",""))))</f>
        <v>Basso</v>
      </c>
      <c r="H59" s="86">
        <f>C62</f>
        <v>5.6</v>
      </c>
      <c r="I59" s="25"/>
      <c r="J59" s="25"/>
      <c r="K59" s="25"/>
      <c r="L59" s="25"/>
      <c r="M59" s="25"/>
      <c r="N59" s="25"/>
      <c r="O59" s="31"/>
    </row>
    <row r="60" spans="1:15" ht="51" customHeight="1" outlineLevel="1" x14ac:dyDescent="0.2">
      <c r="A60" s="350" t="str">
        <f>A59</f>
        <v xml:space="preserve">B.05 Valutazione delle offerte </v>
      </c>
      <c r="B60" s="353" t="s">
        <v>102</v>
      </c>
      <c r="C60" s="354"/>
      <c r="D60" s="14" t="s">
        <v>218</v>
      </c>
      <c r="E60" s="150" t="s">
        <v>217</v>
      </c>
      <c r="F60" s="214" t="s">
        <v>0</v>
      </c>
      <c r="G60" s="357" t="s">
        <v>365</v>
      </c>
      <c r="H60" s="344"/>
      <c r="I60" s="360" t="s">
        <v>366</v>
      </c>
      <c r="J60" s="344"/>
      <c r="K60" s="364" t="s">
        <v>117</v>
      </c>
      <c r="L60" s="364" t="s">
        <v>118</v>
      </c>
      <c r="M60" s="344" t="s">
        <v>101</v>
      </c>
      <c r="N60" s="31"/>
      <c r="O60" s="1"/>
    </row>
    <row r="61" spans="1:15" ht="20.100000000000001" customHeight="1" outlineLevel="1" x14ac:dyDescent="0.2">
      <c r="A61" s="351"/>
      <c r="B61" s="355"/>
      <c r="C61" s="356"/>
      <c r="D61" s="24"/>
      <c r="E61" s="24"/>
      <c r="F61" s="24"/>
      <c r="G61" s="33" t="s">
        <v>1</v>
      </c>
      <c r="H61" s="33" t="s">
        <v>2</v>
      </c>
      <c r="I61" s="33" t="s">
        <v>1</v>
      </c>
      <c r="J61" s="33" t="s">
        <v>2</v>
      </c>
      <c r="K61" s="357"/>
      <c r="L61" s="357"/>
      <c r="M61" s="344"/>
      <c r="N61" s="31"/>
      <c r="O61" s="1"/>
    </row>
    <row r="62" spans="1:15" ht="182.25" customHeight="1" outlineLevel="1" x14ac:dyDescent="0.2">
      <c r="A62" s="351"/>
      <c r="B62" s="191" t="s">
        <v>115</v>
      </c>
      <c r="C62" s="345">
        <f>B63*B66</f>
        <v>5.6</v>
      </c>
      <c r="D62" s="142" t="s">
        <v>535</v>
      </c>
      <c r="E62" s="44" t="str">
        <f>LOOKUP(D62,'Catalogo rischi'!$A$34:$A$68, 'Catalogo rischi'!$B$34:$B$68)</f>
        <v>CR.2 Assenza di adeguati livelli di trasparenza</v>
      </c>
      <c r="F62" s="251" t="s">
        <v>606</v>
      </c>
      <c r="G62" s="302" t="s">
        <v>644</v>
      </c>
      <c r="H62" s="44"/>
      <c r="I62" s="44"/>
      <c r="J62" s="44"/>
      <c r="K62" s="251" t="s">
        <v>586</v>
      </c>
      <c r="L62" s="251" t="s">
        <v>587</v>
      </c>
      <c r="M62" s="294" t="s">
        <v>638</v>
      </c>
      <c r="N62" s="31"/>
      <c r="O62" s="1"/>
    </row>
    <row r="63" spans="1:15" outlineLevel="1" x14ac:dyDescent="0.2">
      <c r="A63" s="351"/>
      <c r="B63" s="192">
        <f>SUM(B!B154:B185)/5</f>
        <v>2.8</v>
      </c>
      <c r="C63" s="346"/>
      <c r="D63" s="44"/>
      <c r="E63" s="44"/>
      <c r="F63" s="44"/>
      <c r="G63" s="44"/>
      <c r="H63" s="44"/>
      <c r="I63" s="44"/>
      <c r="J63" s="44"/>
      <c r="K63" s="44"/>
      <c r="L63" s="44"/>
      <c r="M63" s="8"/>
      <c r="N63" s="31"/>
      <c r="O63" s="1"/>
    </row>
    <row r="64" spans="1:15" ht="18" customHeight="1" outlineLevel="1" x14ac:dyDescent="0.2">
      <c r="A64" s="351"/>
      <c r="B64" s="198"/>
      <c r="C64" s="346"/>
      <c r="D64" s="44"/>
      <c r="E64" s="44"/>
      <c r="F64" s="44"/>
      <c r="G64" s="44"/>
      <c r="H64" s="44"/>
      <c r="I64" s="44"/>
      <c r="J64" s="44"/>
      <c r="K64" s="44"/>
      <c r="L64" s="44"/>
      <c r="M64" s="8"/>
      <c r="N64" s="31"/>
      <c r="O64" s="1"/>
    </row>
    <row r="65" spans="1:15" ht="18" customHeight="1" outlineLevel="1" x14ac:dyDescent="0.2">
      <c r="A65" s="351"/>
      <c r="B65" s="198" t="s">
        <v>85</v>
      </c>
      <c r="C65" s="346"/>
      <c r="D65" s="44"/>
      <c r="E65" s="44"/>
      <c r="F65" s="44"/>
      <c r="G65" s="44"/>
      <c r="H65" s="44"/>
      <c r="I65" s="44"/>
      <c r="J65" s="44"/>
      <c r="K65" s="44"/>
      <c r="L65" s="44"/>
      <c r="M65" s="8"/>
      <c r="N65" s="31"/>
      <c r="O65" s="1"/>
    </row>
    <row r="66" spans="1:15" ht="18" customHeight="1" outlineLevel="1" x14ac:dyDescent="0.2">
      <c r="A66" s="351"/>
      <c r="B66" s="195">
        <f>SUM(B!E154:E180)/4</f>
        <v>2</v>
      </c>
      <c r="C66" s="346"/>
      <c r="D66" s="44"/>
      <c r="E66" s="44"/>
      <c r="F66" s="44"/>
      <c r="G66" s="44"/>
      <c r="H66" s="44"/>
      <c r="I66" s="44"/>
      <c r="J66" s="44"/>
      <c r="K66" s="44"/>
      <c r="L66" s="44"/>
      <c r="M66" s="8"/>
      <c r="N66" s="31"/>
      <c r="O66" s="1"/>
    </row>
    <row r="67" spans="1:15" ht="18" customHeight="1" outlineLevel="1" x14ac:dyDescent="0.2">
      <c r="A67" s="351"/>
      <c r="B67" s="198"/>
      <c r="C67" s="346"/>
      <c r="D67" s="44"/>
      <c r="E67" s="44"/>
      <c r="F67" s="44"/>
      <c r="G67" s="44"/>
      <c r="H67" s="44"/>
      <c r="I67" s="44"/>
      <c r="J67" s="44"/>
      <c r="K67" s="44"/>
      <c r="L67" s="44"/>
      <c r="M67" s="8"/>
      <c r="N67" s="31"/>
      <c r="O67" s="1"/>
    </row>
    <row r="68" spans="1:15" ht="18" customHeight="1" outlineLevel="1" x14ac:dyDescent="0.2">
      <c r="A68" s="351"/>
      <c r="B68" s="199" t="s">
        <v>86</v>
      </c>
      <c r="C68" s="346"/>
      <c r="D68" s="44"/>
      <c r="E68" s="44"/>
      <c r="F68" s="44"/>
      <c r="G68" s="44"/>
      <c r="H68" s="44"/>
      <c r="I68" s="44"/>
      <c r="J68" s="44"/>
      <c r="K68" s="44"/>
      <c r="L68" s="44"/>
      <c r="M68" s="8"/>
      <c r="N68" s="31"/>
      <c r="O68" s="1"/>
    </row>
    <row r="69" spans="1:15" ht="18" customHeight="1" outlineLevel="1" x14ac:dyDescent="0.2">
      <c r="A69" s="351"/>
      <c r="B69" s="193">
        <f>SUM(B!H154:H158)</f>
        <v>5</v>
      </c>
      <c r="C69" s="346"/>
      <c r="D69" s="44"/>
      <c r="E69" s="44"/>
      <c r="F69" s="44"/>
      <c r="G69" s="44"/>
      <c r="H69" s="44"/>
      <c r="I69" s="44"/>
      <c r="J69" s="44"/>
      <c r="K69" s="44"/>
      <c r="L69" s="44"/>
      <c r="M69" s="8"/>
      <c r="N69" s="31"/>
      <c r="O69" s="1"/>
    </row>
    <row r="70" spans="1:15" ht="18" customHeight="1" outlineLevel="1" x14ac:dyDescent="0.2">
      <c r="A70" s="351"/>
      <c r="B70" s="61"/>
      <c r="C70" s="346"/>
      <c r="D70" s="44"/>
      <c r="E70" s="44"/>
      <c r="F70" s="44"/>
      <c r="G70" s="44"/>
      <c r="H70" s="44"/>
      <c r="I70" s="44"/>
      <c r="J70" s="44"/>
      <c r="K70" s="44"/>
      <c r="L70" s="44"/>
      <c r="M70" s="8"/>
      <c r="N70" s="31"/>
      <c r="O70" s="1"/>
    </row>
    <row r="71" spans="1:15" ht="18" customHeight="1" outlineLevel="1" x14ac:dyDescent="0.2">
      <c r="A71" s="352"/>
      <c r="B71" s="62"/>
      <c r="C71" s="347"/>
      <c r="D71" s="44"/>
      <c r="E71" s="44"/>
      <c r="F71" s="44"/>
      <c r="G71" s="44"/>
      <c r="H71" s="44"/>
      <c r="I71" s="44"/>
      <c r="J71" s="44"/>
      <c r="K71" s="44"/>
      <c r="L71" s="44"/>
      <c r="M71" s="8"/>
      <c r="N71" s="31"/>
      <c r="O71" s="1"/>
    </row>
    <row r="72" spans="1:15" x14ac:dyDescent="0.2">
      <c r="A72" s="25"/>
      <c r="B72" s="25"/>
      <c r="C72" s="25"/>
      <c r="D72" s="25"/>
      <c r="E72" s="25"/>
      <c r="F72" s="25"/>
      <c r="G72" s="25"/>
      <c r="H72" s="25"/>
      <c r="I72" s="25"/>
      <c r="J72" s="25"/>
      <c r="K72" s="25"/>
      <c r="L72" s="25"/>
      <c r="M72" s="25"/>
      <c r="N72" s="25"/>
      <c r="O72" s="31"/>
    </row>
    <row r="73" spans="1:15" ht="24.75" customHeight="1" x14ac:dyDescent="0.2">
      <c r="A73" s="348" t="str">
        <f>'Aree di rischio '!A23</f>
        <v xml:space="preserve">B.06 Verifica dell’eventuale anomalia delle offerte </v>
      </c>
      <c r="B73" s="349"/>
      <c r="C73" s="349"/>
      <c r="D73" s="349"/>
      <c r="E73" s="42"/>
      <c r="F73" s="151"/>
      <c r="G73" s="43" t="str">
        <f>IF(B76=0,"--",IF(C76&lt;10,"Basso",IF(C76&lt;18,"Medio",IF(C76&lt;25.1,"Alto",""))))</f>
        <v>Basso</v>
      </c>
      <c r="H73" s="86">
        <f>C76</f>
        <v>4.8999999999999995</v>
      </c>
      <c r="I73" s="25"/>
      <c r="J73" s="25"/>
      <c r="K73" s="25"/>
      <c r="L73" s="25"/>
      <c r="M73" s="25"/>
      <c r="N73" s="25"/>
      <c r="O73" s="31"/>
    </row>
    <row r="74" spans="1:15" ht="51" customHeight="1" outlineLevel="1" x14ac:dyDescent="0.2">
      <c r="A74" s="350" t="str">
        <f>A73</f>
        <v xml:space="preserve">B.06 Verifica dell’eventuale anomalia delle offerte </v>
      </c>
      <c r="B74" s="353" t="s">
        <v>102</v>
      </c>
      <c r="C74" s="354"/>
      <c r="D74" s="14" t="s">
        <v>218</v>
      </c>
      <c r="E74" s="150" t="s">
        <v>217</v>
      </c>
      <c r="F74" s="214" t="s">
        <v>0</v>
      </c>
      <c r="G74" s="357" t="s">
        <v>365</v>
      </c>
      <c r="H74" s="344"/>
      <c r="I74" s="360" t="s">
        <v>366</v>
      </c>
      <c r="J74" s="344"/>
      <c r="K74" s="364" t="s">
        <v>117</v>
      </c>
      <c r="L74" s="364" t="s">
        <v>118</v>
      </c>
      <c r="M74" s="344" t="s">
        <v>101</v>
      </c>
      <c r="N74" s="31"/>
      <c r="O74" s="1"/>
    </row>
    <row r="75" spans="1:15" ht="20.100000000000001" customHeight="1" outlineLevel="1" x14ac:dyDescent="0.2">
      <c r="A75" s="351"/>
      <c r="B75" s="355"/>
      <c r="C75" s="356"/>
      <c r="D75" s="24"/>
      <c r="E75" s="24"/>
      <c r="F75" s="24"/>
      <c r="G75" s="33" t="s">
        <v>1</v>
      </c>
      <c r="H75" s="33" t="s">
        <v>2</v>
      </c>
      <c r="I75" s="33" t="s">
        <v>1</v>
      </c>
      <c r="J75" s="33" t="s">
        <v>2</v>
      </c>
      <c r="K75" s="357"/>
      <c r="L75" s="357"/>
      <c r="M75" s="344"/>
      <c r="N75" s="31"/>
      <c r="O75" s="1"/>
    </row>
    <row r="76" spans="1:15" ht="185.25" customHeight="1" outlineLevel="1" x14ac:dyDescent="0.2">
      <c r="A76" s="351"/>
      <c r="B76" s="191" t="s">
        <v>115</v>
      </c>
      <c r="C76" s="345">
        <f>B77*B80</f>
        <v>4.8999999999999995</v>
      </c>
      <c r="D76" s="44" t="s">
        <v>220</v>
      </c>
      <c r="E76" s="44" t="str">
        <f>LOOKUP(D76,'Catalogo rischi'!$A$34:$A$68, 'Catalogo rischi'!$B$34:$B$68)</f>
        <v>CR.5 Elusione delle procedure di svolgimento dell'attività e di controllo</v>
      </c>
      <c r="F76" s="251" t="s">
        <v>603</v>
      </c>
      <c r="G76" s="251" t="s">
        <v>330</v>
      </c>
      <c r="H76" s="44"/>
      <c r="I76" s="251" t="s">
        <v>566</v>
      </c>
      <c r="J76" s="44"/>
      <c r="K76" s="251" t="s">
        <v>586</v>
      </c>
      <c r="L76" s="251" t="s">
        <v>587</v>
      </c>
      <c r="M76" s="294" t="s">
        <v>636</v>
      </c>
      <c r="N76" s="31"/>
      <c r="O76" s="1"/>
    </row>
    <row r="77" spans="1:15" outlineLevel="1" x14ac:dyDescent="0.2">
      <c r="A77" s="351"/>
      <c r="B77" s="192">
        <f>SUM(B!B191:B222)/5</f>
        <v>2.8</v>
      </c>
      <c r="C77" s="346"/>
      <c r="D77" s="8"/>
      <c r="E77" s="8"/>
      <c r="F77" s="8"/>
      <c r="G77" s="8"/>
      <c r="H77" s="8"/>
      <c r="I77" s="8"/>
      <c r="J77" s="8"/>
      <c r="K77" s="44"/>
      <c r="L77" s="44"/>
      <c r="M77" s="8"/>
      <c r="N77" s="31"/>
      <c r="O77" s="1"/>
    </row>
    <row r="78" spans="1:15" outlineLevel="1" x14ac:dyDescent="0.2">
      <c r="A78" s="351"/>
      <c r="B78" s="198"/>
      <c r="C78" s="346"/>
      <c r="D78" s="44"/>
      <c r="E78" s="44"/>
      <c r="F78" s="44"/>
      <c r="G78" s="44"/>
      <c r="H78" s="44"/>
      <c r="I78" s="44"/>
      <c r="J78" s="44"/>
      <c r="K78" s="44"/>
      <c r="L78" s="44"/>
      <c r="M78" s="8"/>
      <c r="N78" s="31"/>
      <c r="O78" s="1"/>
    </row>
    <row r="79" spans="1:15" ht="18" customHeight="1" outlineLevel="1" x14ac:dyDescent="0.2">
      <c r="A79" s="351"/>
      <c r="B79" s="198" t="s">
        <v>85</v>
      </c>
      <c r="C79" s="346"/>
      <c r="D79" s="44"/>
      <c r="E79" s="44"/>
      <c r="F79" s="44"/>
      <c r="G79" s="44"/>
      <c r="H79" s="44"/>
      <c r="I79" s="44"/>
      <c r="J79" s="44"/>
      <c r="K79" s="44"/>
      <c r="L79" s="44"/>
      <c r="M79" s="8"/>
      <c r="N79" s="31"/>
      <c r="O79" s="1"/>
    </row>
    <row r="80" spans="1:15" ht="18" customHeight="1" outlineLevel="1" x14ac:dyDescent="0.2">
      <c r="A80" s="351"/>
      <c r="B80" s="195">
        <f>SUM(B!E191:E217)/4</f>
        <v>1.75</v>
      </c>
      <c r="C80" s="346"/>
      <c r="D80" s="44"/>
      <c r="E80" s="44"/>
      <c r="F80" s="44"/>
      <c r="G80" s="44"/>
      <c r="H80" s="44"/>
      <c r="I80" s="44"/>
      <c r="J80" s="44"/>
      <c r="K80" s="44"/>
      <c r="L80" s="44"/>
      <c r="M80" s="8"/>
      <c r="N80" s="31"/>
      <c r="O80" s="1"/>
    </row>
    <row r="81" spans="1:15" ht="18" customHeight="1" outlineLevel="1" x14ac:dyDescent="0.2">
      <c r="A81" s="351"/>
      <c r="B81" s="198"/>
      <c r="C81" s="346"/>
      <c r="D81" s="44"/>
      <c r="E81" s="44"/>
      <c r="F81" s="44"/>
      <c r="G81" s="44"/>
      <c r="H81" s="44"/>
      <c r="I81" s="44"/>
      <c r="J81" s="44"/>
      <c r="K81" s="44"/>
      <c r="L81" s="44"/>
      <c r="M81" s="8"/>
      <c r="N81" s="31"/>
      <c r="O81" s="1"/>
    </row>
    <row r="82" spans="1:15" ht="18" customHeight="1" outlineLevel="1" x14ac:dyDescent="0.2">
      <c r="A82" s="351"/>
      <c r="B82" s="199" t="s">
        <v>86</v>
      </c>
      <c r="C82" s="346"/>
      <c r="D82" s="44"/>
      <c r="E82" s="44"/>
      <c r="F82" s="44"/>
      <c r="G82" s="44"/>
      <c r="H82" s="44"/>
      <c r="I82" s="44"/>
      <c r="J82" s="44"/>
      <c r="K82" s="44"/>
      <c r="L82" s="44"/>
      <c r="M82" s="8"/>
      <c r="N82" s="31"/>
      <c r="O82" s="1"/>
    </row>
    <row r="83" spans="1:15" ht="18" customHeight="1" outlineLevel="1" x14ac:dyDescent="0.2">
      <c r="A83" s="351"/>
      <c r="B83" s="193">
        <f>SUM(B!H191:H195)</f>
        <v>2</v>
      </c>
      <c r="C83" s="346"/>
      <c r="D83" s="44"/>
      <c r="E83" s="44"/>
      <c r="F83" s="44"/>
      <c r="G83" s="44"/>
      <c r="H83" s="44"/>
      <c r="I83" s="44"/>
      <c r="J83" s="44"/>
      <c r="K83" s="44"/>
      <c r="L83" s="44"/>
      <c r="M83" s="8"/>
      <c r="N83" s="31"/>
      <c r="O83" s="1"/>
    </row>
    <row r="84" spans="1:15" ht="18" customHeight="1" outlineLevel="1" x14ac:dyDescent="0.2">
      <c r="A84" s="351"/>
      <c r="B84" s="61"/>
      <c r="C84" s="346"/>
      <c r="D84" s="44"/>
      <c r="E84" s="44"/>
      <c r="F84" s="44"/>
      <c r="G84" s="44"/>
      <c r="H84" s="44"/>
      <c r="I84" s="44"/>
      <c r="J84" s="44"/>
      <c r="K84" s="44"/>
      <c r="L84" s="44"/>
      <c r="M84" s="8"/>
      <c r="N84" s="31"/>
      <c r="O84" s="1"/>
    </row>
    <row r="85" spans="1:15" ht="18" customHeight="1" outlineLevel="1" x14ac:dyDescent="0.2">
      <c r="A85" s="352"/>
      <c r="B85" s="62"/>
      <c r="C85" s="347"/>
      <c r="D85" s="44"/>
      <c r="E85" s="44"/>
      <c r="F85" s="44"/>
      <c r="G85" s="44"/>
      <c r="H85" s="44"/>
      <c r="I85" s="44"/>
      <c r="J85" s="44"/>
      <c r="K85" s="44"/>
      <c r="L85" s="44"/>
      <c r="M85" s="8"/>
      <c r="N85" s="31"/>
      <c r="O85" s="1"/>
    </row>
    <row r="86" spans="1:15" x14ac:dyDescent="0.2">
      <c r="A86" s="25"/>
      <c r="B86" s="25"/>
      <c r="C86" s="25"/>
      <c r="D86" s="25"/>
      <c r="E86" s="25"/>
      <c r="F86" s="25"/>
      <c r="G86" s="25"/>
      <c r="H86" s="25"/>
      <c r="I86" s="25"/>
      <c r="J86" s="25"/>
      <c r="K86" s="25"/>
      <c r="L86" s="25"/>
      <c r="M86" s="25"/>
      <c r="N86" s="25"/>
      <c r="O86" s="31"/>
    </row>
    <row r="87" spans="1:15" ht="20.25" customHeight="1" x14ac:dyDescent="0.2">
      <c r="A87" s="348" t="str">
        <f>'Aree di rischio '!A24</f>
        <v>B.07 Procedure negoziate</v>
      </c>
      <c r="B87" s="349"/>
      <c r="C87" s="349"/>
      <c r="D87" s="349"/>
      <c r="E87" s="42"/>
      <c r="F87" s="151"/>
      <c r="G87" s="43" t="str">
        <f>IF(B90=0,"--",IF(C90&lt;10,"Basso",IF(C90&lt;18,"Medio",IF(C90&lt;25.1,"Alto",""))))</f>
        <v>Basso</v>
      </c>
      <c r="H87" s="86">
        <f>C90</f>
        <v>5.6</v>
      </c>
      <c r="I87" s="25"/>
      <c r="J87" s="25"/>
      <c r="K87" s="25"/>
      <c r="L87" s="25"/>
      <c r="M87" s="25"/>
      <c r="N87" s="25"/>
      <c r="O87" s="31"/>
    </row>
    <row r="88" spans="1:15" ht="51" customHeight="1" outlineLevel="1" x14ac:dyDescent="0.2">
      <c r="A88" s="350" t="str">
        <f>A87</f>
        <v>B.07 Procedure negoziate</v>
      </c>
      <c r="B88" s="353" t="s">
        <v>102</v>
      </c>
      <c r="C88" s="354"/>
      <c r="D88" s="14" t="s">
        <v>218</v>
      </c>
      <c r="E88" s="150" t="s">
        <v>217</v>
      </c>
      <c r="F88" s="214" t="s">
        <v>0</v>
      </c>
      <c r="G88" s="357" t="s">
        <v>365</v>
      </c>
      <c r="H88" s="344"/>
      <c r="I88" s="360" t="s">
        <v>366</v>
      </c>
      <c r="J88" s="344"/>
      <c r="K88" s="364" t="s">
        <v>117</v>
      </c>
      <c r="L88" s="364" t="s">
        <v>118</v>
      </c>
      <c r="M88" s="344" t="s">
        <v>101</v>
      </c>
      <c r="N88" s="31"/>
      <c r="O88" s="1"/>
    </row>
    <row r="89" spans="1:15" ht="20.100000000000001" customHeight="1" outlineLevel="1" x14ac:dyDescent="0.2">
      <c r="A89" s="351"/>
      <c r="B89" s="355"/>
      <c r="C89" s="356"/>
      <c r="D89" s="24"/>
      <c r="E89" s="24"/>
      <c r="F89" s="24"/>
      <c r="G89" s="33" t="s">
        <v>1</v>
      </c>
      <c r="H89" s="33" t="s">
        <v>2</v>
      </c>
      <c r="I89" s="33" t="s">
        <v>1</v>
      </c>
      <c r="J89" s="33" t="s">
        <v>2</v>
      </c>
      <c r="K89" s="357"/>
      <c r="L89" s="357"/>
      <c r="M89" s="344"/>
      <c r="N89" s="31"/>
      <c r="O89" s="1"/>
    </row>
    <row r="90" spans="1:15" ht="177.75" customHeight="1" outlineLevel="1" x14ac:dyDescent="0.2">
      <c r="A90" s="351"/>
      <c r="B90" s="191" t="s">
        <v>115</v>
      </c>
      <c r="C90" s="345">
        <f>B91*B94</f>
        <v>5.6</v>
      </c>
      <c r="D90" s="44" t="s">
        <v>268</v>
      </c>
      <c r="E90" s="44" t="str">
        <f>LOOKUP(D90,'Catalogo rischi'!$A$34:$A$68, 'Catalogo rischi'!$B$34:$B$68)</f>
        <v>CR.6 Uso improprio o distorto della discrezionalità</v>
      </c>
      <c r="F90" s="251" t="s">
        <v>602</v>
      </c>
      <c r="G90" s="302" t="s">
        <v>644</v>
      </c>
      <c r="H90" s="44"/>
      <c r="I90" s="44"/>
      <c r="J90" s="44"/>
      <c r="K90" s="251" t="s">
        <v>586</v>
      </c>
      <c r="L90" s="251" t="s">
        <v>587</v>
      </c>
      <c r="M90" s="294" t="s">
        <v>640</v>
      </c>
      <c r="N90" s="31"/>
      <c r="O90" s="1"/>
    </row>
    <row r="91" spans="1:15" ht="18" customHeight="1" outlineLevel="1" x14ac:dyDescent="0.2">
      <c r="A91" s="351"/>
      <c r="B91" s="192">
        <f>SUM(B!B228:B259)/5</f>
        <v>2.8</v>
      </c>
      <c r="C91" s="346"/>
      <c r="D91" s="44"/>
      <c r="E91" s="44"/>
      <c r="F91" s="44"/>
      <c r="G91" s="44"/>
      <c r="H91" s="44"/>
      <c r="I91" s="44"/>
      <c r="J91" s="44"/>
      <c r="K91" s="44"/>
      <c r="L91" s="44"/>
      <c r="M91" s="8"/>
      <c r="N91" s="31"/>
      <c r="O91" s="1"/>
    </row>
    <row r="92" spans="1:15" ht="18" customHeight="1" outlineLevel="1" x14ac:dyDescent="0.2">
      <c r="A92" s="351"/>
      <c r="B92" s="198"/>
      <c r="C92" s="346"/>
      <c r="D92" s="44"/>
      <c r="E92" s="44"/>
      <c r="F92" s="44"/>
      <c r="G92" s="44"/>
      <c r="H92" s="44"/>
      <c r="I92" s="44"/>
      <c r="J92" s="44"/>
      <c r="K92" s="44"/>
      <c r="L92" s="44"/>
      <c r="M92" s="8"/>
      <c r="N92" s="31"/>
      <c r="O92" s="1"/>
    </row>
    <row r="93" spans="1:15" ht="18" customHeight="1" outlineLevel="1" x14ac:dyDescent="0.2">
      <c r="A93" s="351"/>
      <c r="B93" s="198" t="s">
        <v>85</v>
      </c>
      <c r="C93" s="346"/>
      <c r="D93" s="44"/>
      <c r="E93" s="44"/>
      <c r="F93" s="44"/>
      <c r="G93" s="44"/>
      <c r="H93" s="44"/>
      <c r="I93" s="44"/>
      <c r="J93" s="44"/>
      <c r="K93" s="44"/>
      <c r="L93" s="44"/>
      <c r="M93" s="8"/>
      <c r="N93" s="31"/>
      <c r="O93" s="1"/>
    </row>
    <row r="94" spans="1:15" ht="18" customHeight="1" outlineLevel="1" x14ac:dyDescent="0.2">
      <c r="A94" s="351"/>
      <c r="B94" s="195">
        <f>SUM(B!E228:E254)/4</f>
        <v>2</v>
      </c>
      <c r="C94" s="346"/>
      <c r="D94" s="44"/>
      <c r="E94" s="44"/>
      <c r="F94" s="44"/>
      <c r="G94" s="44"/>
      <c r="H94" s="44"/>
      <c r="I94" s="44"/>
      <c r="J94" s="44"/>
      <c r="K94" s="44"/>
      <c r="L94" s="44"/>
      <c r="M94" s="8"/>
      <c r="N94" s="31"/>
      <c r="O94" s="1"/>
    </row>
    <row r="95" spans="1:15" ht="18" customHeight="1" outlineLevel="1" x14ac:dyDescent="0.2">
      <c r="A95" s="351"/>
      <c r="B95" s="198"/>
      <c r="C95" s="346"/>
      <c r="D95" s="44"/>
      <c r="E95" s="44"/>
      <c r="F95" s="44"/>
      <c r="G95" s="44"/>
      <c r="H95" s="44"/>
      <c r="I95" s="44"/>
      <c r="J95" s="44"/>
      <c r="K95" s="44"/>
      <c r="L95" s="44"/>
      <c r="M95" s="8"/>
      <c r="N95" s="31"/>
      <c r="O95" s="1"/>
    </row>
    <row r="96" spans="1:15" ht="18" customHeight="1" outlineLevel="1" x14ac:dyDescent="0.2">
      <c r="A96" s="351"/>
      <c r="B96" s="199" t="s">
        <v>86</v>
      </c>
      <c r="C96" s="346"/>
      <c r="D96" s="44"/>
      <c r="E96" s="44"/>
      <c r="F96" s="44"/>
      <c r="G96" s="44"/>
      <c r="H96" s="44"/>
      <c r="I96" s="44"/>
      <c r="J96" s="44"/>
      <c r="K96" s="44"/>
      <c r="L96" s="44"/>
      <c r="M96" s="8"/>
      <c r="N96" s="31"/>
      <c r="O96" s="1"/>
    </row>
    <row r="97" spans="1:15" ht="18" customHeight="1" outlineLevel="1" x14ac:dyDescent="0.2">
      <c r="A97" s="351"/>
      <c r="B97" s="193">
        <f>SUM(B!H228:H232)</f>
        <v>2</v>
      </c>
      <c r="C97" s="346"/>
      <c r="D97" s="44"/>
      <c r="E97" s="44"/>
      <c r="F97" s="44"/>
      <c r="G97" s="44"/>
      <c r="H97" s="44"/>
      <c r="I97" s="44"/>
      <c r="J97" s="44"/>
      <c r="K97" s="44"/>
      <c r="L97" s="44"/>
      <c r="M97" s="8"/>
      <c r="N97" s="31"/>
      <c r="O97" s="1"/>
    </row>
    <row r="98" spans="1:15" ht="18" customHeight="1" outlineLevel="1" x14ac:dyDescent="0.2">
      <c r="A98" s="351"/>
      <c r="B98" s="61"/>
      <c r="C98" s="346"/>
      <c r="D98" s="44"/>
      <c r="E98" s="44"/>
      <c r="F98" s="44"/>
      <c r="G98" s="44"/>
      <c r="H98" s="44"/>
      <c r="I98" s="44"/>
      <c r="J98" s="44"/>
      <c r="K98" s="44"/>
      <c r="L98" s="44"/>
      <c r="M98" s="8"/>
      <c r="N98" s="31"/>
      <c r="O98" s="1"/>
    </row>
    <row r="99" spans="1:15" ht="18" customHeight="1" outlineLevel="1" x14ac:dyDescent="0.2">
      <c r="A99" s="352"/>
      <c r="B99" s="62"/>
      <c r="C99" s="347"/>
      <c r="D99" s="44"/>
      <c r="E99" s="44"/>
      <c r="F99" s="44"/>
      <c r="G99" s="44"/>
      <c r="H99" s="44"/>
      <c r="I99" s="44"/>
      <c r="J99" s="44"/>
      <c r="K99" s="44"/>
      <c r="L99" s="44"/>
      <c r="M99" s="8"/>
      <c r="N99" s="31"/>
      <c r="O99" s="1"/>
    </row>
    <row r="100" spans="1:15" x14ac:dyDescent="0.2">
      <c r="A100" s="25"/>
      <c r="B100" s="25"/>
      <c r="C100" s="25"/>
      <c r="D100" s="25"/>
      <c r="E100" s="25"/>
      <c r="F100" s="25"/>
      <c r="G100" s="25"/>
      <c r="H100" s="25"/>
      <c r="I100" s="25"/>
      <c r="J100" s="25"/>
      <c r="K100" s="25"/>
      <c r="L100" s="25"/>
      <c r="M100" s="25"/>
      <c r="N100" s="25"/>
      <c r="O100" s="31"/>
    </row>
    <row r="101" spans="1:15" ht="20.25" customHeight="1" x14ac:dyDescent="0.2">
      <c r="A101" s="348" t="str">
        <f>'Aree di rischio '!A25</f>
        <v>B.08 Affidamenti diretti</v>
      </c>
      <c r="B101" s="349"/>
      <c r="C101" s="349"/>
      <c r="D101" s="349"/>
      <c r="E101" s="42"/>
      <c r="F101" s="151"/>
      <c r="G101" s="43" t="str">
        <f>IF(B104=0,"--",IF(C104&lt;10,"Basso",IF(C104&lt;18,"Medio",IF(C104&lt;25.1,"Alto",""))))</f>
        <v>Basso</v>
      </c>
      <c r="H101" s="86">
        <f>C104</f>
        <v>7.2</v>
      </c>
      <c r="I101" s="25"/>
      <c r="J101" s="25"/>
      <c r="K101" s="25"/>
      <c r="L101" s="25"/>
      <c r="M101" s="25"/>
      <c r="N101" s="25"/>
      <c r="O101" s="31"/>
    </row>
    <row r="102" spans="1:15" ht="51" customHeight="1" outlineLevel="1" x14ac:dyDescent="0.2">
      <c r="A102" s="181" t="str">
        <f>A101</f>
        <v>B.08 Affidamenti diretti</v>
      </c>
      <c r="B102" s="182" t="s">
        <v>102</v>
      </c>
      <c r="C102" s="183"/>
      <c r="D102" s="14" t="s">
        <v>218</v>
      </c>
      <c r="E102" s="150" t="s">
        <v>217</v>
      </c>
      <c r="F102" s="214" t="s">
        <v>0</v>
      </c>
      <c r="G102" s="357" t="s">
        <v>365</v>
      </c>
      <c r="H102" s="344"/>
      <c r="I102" s="360" t="s">
        <v>366</v>
      </c>
      <c r="J102" s="344"/>
      <c r="K102" s="364" t="s">
        <v>117</v>
      </c>
      <c r="L102" s="364" t="s">
        <v>118</v>
      </c>
      <c r="M102" s="344" t="s">
        <v>101</v>
      </c>
      <c r="N102" s="31"/>
      <c r="O102" s="1"/>
    </row>
    <row r="103" spans="1:15" ht="20.100000000000001" customHeight="1" outlineLevel="1" x14ac:dyDescent="0.2">
      <c r="A103" s="184"/>
      <c r="B103" s="185"/>
      <c r="C103" s="186"/>
      <c r="D103" s="24"/>
      <c r="E103" s="24"/>
      <c r="F103" s="24"/>
      <c r="G103" s="33" t="s">
        <v>1</v>
      </c>
      <c r="H103" s="33" t="s">
        <v>2</v>
      </c>
      <c r="I103" s="33" t="s">
        <v>1</v>
      </c>
      <c r="J103" s="33" t="s">
        <v>2</v>
      </c>
      <c r="K103" s="357"/>
      <c r="L103" s="357"/>
      <c r="M103" s="344"/>
      <c r="N103" s="31"/>
      <c r="O103" s="1"/>
    </row>
    <row r="104" spans="1:15" ht="177" customHeight="1" outlineLevel="1" x14ac:dyDescent="0.2">
      <c r="A104" s="184"/>
      <c r="B104" s="191" t="s">
        <v>115</v>
      </c>
      <c r="C104" s="187">
        <f>B105*B108</f>
        <v>7.2</v>
      </c>
      <c r="D104" s="44" t="s">
        <v>268</v>
      </c>
      <c r="E104" s="44" t="str">
        <f>LOOKUP(D104,'Catalogo rischi'!$A$34:$A$68, 'Catalogo rischi'!$B$34:$B$68)</f>
        <v>CR.6 Uso improprio o distorto della discrezionalità</v>
      </c>
      <c r="F104" s="251" t="s">
        <v>607</v>
      </c>
      <c r="G104" s="302" t="s">
        <v>644</v>
      </c>
      <c r="H104" s="44"/>
      <c r="I104" s="44"/>
      <c r="J104" s="44"/>
      <c r="K104" s="251" t="s">
        <v>586</v>
      </c>
      <c r="L104" s="251" t="s">
        <v>587</v>
      </c>
      <c r="M104" s="294" t="s">
        <v>640</v>
      </c>
      <c r="N104" s="31"/>
      <c r="O104" s="1"/>
    </row>
    <row r="105" spans="1:15" ht="18" customHeight="1" outlineLevel="1" x14ac:dyDescent="0.2">
      <c r="A105" s="184"/>
      <c r="B105" s="192">
        <f>SUM(B!B265:B296)/5</f>
        <v>3.6</v>
      </c>
      <c r="C105" s="188"/>
      <c r="D105" s="44"/>
      <c r="E105" s="44"/>
      <c r="F105" s="44"/>
      <c r="G105" s="44"/>
      <c r="H105" s="44"/>
      <c r="I105" s="44"/>
      <c r="J105" s="44"/>
      <c r="K105" s="44"/>
      <c r="L105" s="44"/>
      <c r="M105" s="8"/>
      <c r="N105" s="31"/>
      <c r="O105" s="1"/>
    </row>
    <row r="106" spans="1:15" ht="18" customHeight="1" outlineLevel="1" x14ac:dyDescent="0.2">
      <c r="A106" s="184"/>
      <c r="B106" s="198"/>
      <c r="C106" s="188"/>
      <c r="D106" s="44"/>
      <c r="E106" s="44"/>
      <c r="F106" s="44"/>
      <c r="G106" s="44"/>
      <c r="H106" s="44"/>
      <c r="I106" s="44"/>
      <c r="J106" s="44"/>
      <c r="K106" s="44"/>
      <c r="L106" s="44"/>
      <c r="M106" s="8"/>
      <c r="N106" s="31"/>
      <c r="O106" s="1"/>
    </row>
    <row r="107" spans="1:15" ht="18" customHeight="1" outlineLevel="1" x14ac:dyDescent="0.2">
      <c r="A107" s="184"/>
      <c r="B107" s="198" t="s">
        <v>85</v>
      </c>
      <c r="C107" s="188"/>
      <c r="D107" s="44"/>
      <c r="E107" s="44"/>
      <c r="F107" s="44"/>
      <c r="G107" s="44"/>
      <c r="H107" s="44"/>
      <c r="I107" s="44"/>
      <c r="J107" s="44"/>
      <c r="K107" s="44"/>
      <c r="L107" s="44"/>
      <c r="M107" s="8"/>
      <c r="N107" s="31"/>
      <c r="O107" s="1"/>
    </row>
    <row r="108" spans="1:15" ht="18" customHeight="1" outlineLevel="1" x14ac:dyDescent="0.2">
      <c r="A108" s="184"/>
      <c r="B108" s="195">
        <f>SUM(B!E265:E291)/4</f>
        <v>2</v>
      </c>
      <c r="C108" s="188"/>
      <c r="D108" s="44"/>
      <c r="E108" s="44"/>
      <c r="F108" s="44"/>
      <c r="G108" s="44"/>
      <c r="H108" s="44"/>
      <c r="I108" s="44"/>
      <c r="J108" s="44"/>
      <c r="K108" s="44"/>
      <c r="L108" s="44"/>
      <c r="M108" s="8"/>
      <c r="N108" s="31"/>
      <c r="O108" s="1"/>
    </row>
    <row r="109" spans="1:15" ht="18" customHeight="1" outlineLevel="1" x14ac:dyDescent="0.2">
      <c r="A109" s="184"/>
      <c r="B109" s="198"/>
      <c r="C109" s="188"/>
      <c r="D109" s="44"/>
      <c r="E109" s="44"/>
      <c r="F109" s="44"/>
      <c r="G109" s="44"/>
      <c r="H109" s="44"/>
      <c r="I109" s="44"/>
      <c r="J109" s="44"/>
      <c r="K109" s="44"/>
      <c r="L109" s="44"/>
      <c r="M109" s="8"/>
      <c r="N109" s="31"/>
      <c r="O109" s="1"/>
    </row>
    <row r="110" spans="1:15" ht="18" customHeight="1" outlineLevel="1" x14ac:dyDescent="0.2">
      <c r="A110" s="184"/>
      <c r="B110" s="199" t="s">
        <v>86</v>
      </c>
      <c r="C110" s="188"/>
      <c r="D110" s="44"/>
      <c r="E110" s="44"/>
      <c r="F110" s="44"/>
      <c r="G110" s="44"/>
      <c r="H110" s="44"/>
      <c r="I110" s="44"/>
      <c r="J110" s="44"/>
      <c r="K110" s="44"/>
      <c r="L110" s="44"/>
      <c r="M110" s="8"/>
      <c r="N110" s="31"/>
      <c r="O110" s="1"/>
    </row>
    <row r="111" spans="1:15" ht="18" customHeight="1" outlineLevel="1" x14ac:dyDescent="0.2">
      <c r="A111" s="184"/>
      <c r="B111" s="193">
        <f>SUM(B!H265:H269)</f>
        <v>2</v>
      </c>
      <c r="C111" s="188"/>
      <c r="D111" s="44"/>
      <c r="E111" s="44"/>
      <c r="F111" s="44"/>
      <c r="G111" s="44"/>
      <c r="H111" s="44"/>
      <c r="I111" s="44"/>
      <c r="J111" s="44"/>
      <c r="K111" s="44"/>
      <c r="L111" s="44"/>
      <c r="M111" s="8"/>
      <c r="N111" s="31"/>
      <c r="O111" s="1"/>
    </row>
    <row r="112" spans="1:15" ht="18" customHeight="1" outlineLevel="1" x14ac:dyDescent="0.2">
      <c r="A112" s="184"/>
      <c r="B112" s="61"/>
      <c r="C112" s="188"/>
      <c r="D112" s="44"/>
      <c r="E112" s="44"/>
      <c r="F112" s="44"/>
      <c r="G112" s="44"/>
      <c r="H112" s="44"/>
      <c r="I112" s="44"/>
      <c r="J112" s="44"/>
      <c r="K112" s="44"/>
      <c r="L112" s="44"/>
      <c r="M112" s="8"/>
      <c r="N112" s="31"/>
      <c r="O112" s="1"/>
    </row>
    <row r="113" spans="1:15" ht="18" customHeight="1" outlineLevel="1" x14ac:dyDescent="0.2">
      <c r="A113" s="189"/>
      <c r="B113" s="160"/>
      <c r="C113" s="190"/>
      <c r="D113" s="44"/>
      <c r="E113" s="44"/>
      <c r="F113" s="44"/>
      <c r="G113" s="44"/>
      <c r="H113" s="44"/>
      <c r="I113" s="44"/>
      <c r="J113" s="44"/>
      <c r="K113" s="44"/>
      <c r="L113" s="44"/>
      <c r="M113" s="8"/>
      <c r="N113" s="31"/>
      <c r="O113" s="1"/>
    </row>
    <row r="114" spans="1:15" x14ac:dyDescent="0.2">
      <c r="A114" s="25"/>
      <c r="B114" s="25"/>
      <c r="C114" s="25"/>
      <c r="D114" s="25"/>
      <c r="E114" s="25"/>
      <c r="F114" s="25"/>
      <c r="G114" s="25"/>
      <c r="H114" s="25"/>
      <c r="I114" s="25"/>
      <c r="J114" s="25"/>
      <c r="K114" s="25"/>
      <c r="L114" s="25"/>
      <c r="M114" s="25"/>
      <c r="N114" s="25"/>
      <c r="O114" s="31"/>
    </row>
    <row r="115" spans="1:15" ht="20.25" customHeight="1" x14ac:dyDescent="0.2">
      <c r="A115" s="348" t="str">
        <f>'Aree di rischio '!A26</f>
        <v>B.09 Revoca del bando</v>
      </c>
      <c r="B115" s="349"/>
      <c r="C115" s="349"/>
      <c r="D115" s="349"/>
      <c r="E115" s="42"/>
      <c r="F115" s="151"/>
      <c r="G115" s="43" t="str">
        <f>IF(B118=0,"--",IF(C118&lt;10,"Basso",IF(C118&lt;18,"Medio",IF(C118&lt;25.1,"Alto",""))))</f>
        <v>Basso</v>
      </c>
      <c r="H115" s="86">
        <f>C118</f>
        <v>4.8999999999999995</v>
      </c>
      <c r="I115" s="25"/>
      <c r="J115" s="25"/>
      <c r="K115" s="25"/>
      <c r="L115" s="25"/>
      <c r="M115" s="25"/>
      <c r="N115" s="25"/>
      <c r="O115" s="31"/>
    </row>
    <row r="116" spans="1:15" ht="51" customHeight="1" outlineLevel="1" x14ac:dyDescent="0.2">
      <c r="A116" s="350" t="str">
        <f>A115</f>
        <v>B.09 Revoca del bando</v>
      </c>
      <c r="B116" s="353" t="s">
        <v>102</v>
      </c>
      <c r="C116" s="354"/>
      <c r="D116" s="14" t="s">
        <v>218</v>
      </c>
      <c r="E116" s="150" t="s">
        <v>217</v>
      </c>
      <c r="F116" s="214" t="s">
        <v>0</v>
      </c>
      <c r="G116" s="357" t="s">
        <v>365</v>
      </c>
      <c r="H116" s="344"/>
      <c r="I116" s="360" t="s">
        <v>366</v>
      </c>
      <c r="J116" s="344"/>
      <c r="K116" s="364" t="s">
        <v>117</v>
      </c>
      <c r="L116" s="364" t="s">
        <v>118</v>
      </c>
      <c r="M116" s="344" t="s">
        <v>101</v>
      </c>
      <c r="N116" s="31"/>
      <c r="O116" s="1"/>
    </row>
    <row r="117" spans="1:15" ht="20.100000000000001" customHeight="1" outlineLevel="1" x14ac:dyDescent="0.2">
      <c r="A117" s="351"/>
      <c r="B117" s="355"/>
      <c r="C117" s="356"/>
      <c r="D117" s="24"/>
      <c r="E117" s="24"/>
      <c r="F117" s="24"/>
      <c r="G117" s="33" t="s">
        <v>1</v>
      </c>
      <c r="H117" s="33" t="s">
        <v>2</v>
      </c>
      <c r="I117" s="33" t="s">
        <v>1</v>
      </c>
      <c r="J117" s="33" t="s">
        <v>2</v>
      </c>
      <c r="K117" s="357"/>
      <c r="L117" s="357"/>
      <c r="M117" s="344"/>
      <c r="N117" s="31"/>
      <c r="O117" s="1"/>
    </row>
    <row r="118" spans="1:15" ht="177" customHeight="1" outlineLevel="1" x14ac:dyDescent="0.2">
      <c r="A118" s="351"/>
      <c r="B118" s="191" t="s">
        <v>115</v>
      </c>
      <c r="C118" s="345">
        <f>B119*B122</f>
        <v>4.8999999999999995</v>
      </c>
      <c r="D118" s="44" t="s">
        <v>93</v>
      </c>
      <c r="E118" s="44" t="str">
        <f>LOOKUP(D118,'Catalogo rischi'!$A$34:$A$68, 'Catalogo rischi'!$B$34:$B$68)</f>
        <v>CR.6 Uso improprio o distorto della discrezionalità</v>
      </c>
      <c r="F118" s="251" t="s">
        <v>605</v>
      </c>
      <c r="G118" s="302" t="s">
        <v>644</v>
      </c>
      <c r="H118" s="44"/>
      <c r="I118" s="44"/>
      <c r="J118" s="44"/>
      <c r="K118" s="251" t="s">
        <v>586</v>
      </c>
      <c r="L118" s="251" t="s">
        <v>587</v>
      </c>
      <c r="M118" s="294" t="s">
        <v>640</v>
      </c>
      <c r="N118" s="31"/>
      <c r="O118" s="1"/>
    </row>
    <row r="119" spans="1:15" ht="18" customHeight="1" outlineLevel="1" x14ac:dyDescent="0.2">
      <c r="A119" s="351"/>
      <c r="B119" s="192">
        <f>SUM(B!B302:B333)/5</f>
        <v>2.8</v>
      </c>
      <c r="C119" s="346"/>
      <c r="D119" s="44"/>
      <c r="E119" s="44"/>
      <c r="F119" s="44"/>
      <c r="G119" s="44"/>
      <c r="H119" s="44"/>
      <c r="I119" s="44"/>
      <c r="J119" s="44"/>
      <c r="K119" s="44"/>
      <c r="L119" s="44"/>
      <c r="M119" s="8"/>
      <c r="N119" s="31"/>
      <c r="O119" s="1"/>
    </row>
    <row r="120" spans="1:15" ht="18" customHeight="1" outlineLevel="1" x14ac:dyDescent="0.2">
      <c r="A120" s="351"/>
      <c r="B120" s="198"/>
      <c r="C120" s="346"/>
      <c r="D120" s="44"/>
      <c r="E120" s="44"/>
      <c r="F120" s="44"/>
      <c r="G120" s="44"/>
      <c r="H120" s="44"/>
      <c r="I120" s="44"/>
      <c r="J120" s="44"/>
      <c r="K120" s="44"/>
      <c r="L120" s="44"/>
      <c r="M120" s="8"/>
      <c r="N120" s="31"/>
      <c r="O120" s="1"/>
    </row>
    <row r="121" spans="1:15" ht="18" customHeight="1" outlineLevel="1" x14ac:dyDescent="0.2">
      <c r="A121" s="351"/>
      <c r="B121" s="198" t="s">
        <v>85</v>
      </c>
      <c r="C121" s="346"/>
      <c r="D121" s="44"/>
      <c r="E121" s="44"/>
      <c r="F121" s="44"/>
      <c r="G121" s="44"/>
      <c r="H121" s="44"/>
      <c r="I121" s="44"/>
      <c r="J121" s="44"/>
      <c r="K121" s="44"/>
      <c r="L121" s="44"/>
      <c r="M121" s="8"/>
      <c r="N121" s="31"/>
      <c r="O121" s="1"/>
    </row>
    <row r="122" spans="1:15" ht="18" customHeight="1" outlineLevel="1" x14ac:dyDescent="0.2">
      <c r="A122" s="351"/>
      <c r="B122" s="195">
        <f>SUM(B!E302:E328)/4</f>
        <v>1.75</v>
      </c>
      <c r="C122" s="346"/>
      <c r="D122" s="44"/>
      <c r="E122" s="44"/>
      <c r="F122" s="44"/>
      <c r="G122" s="44"/>
      <c r="H122" s="44"/>
      <c r="I122" s="44"/>
      <c r="J122" s="44"/>
      <c r="K122" s="44"/>
      <c r="L122" s="44"/>
      <c r="M122" s="8"/>
      <c r="N122" s="31"/>
      <c r="O122" s="1"/>
    </row>
    <row r="123" spans="1:15" ht="18" customHeight="1" outlineLevel="1" x14ac:dyDescent="0.2">
      <c r="A123" s="351"/>
      <c r="B123" s="198"/>
      <c r="C123" s="346"/>
      <c r="D123" s="44"/>
      <c r="E123" s="44"/>
      <c r="F123" s="44"/>
      <c r="G123" s="44"/>
      <c r="H123" s="44"/>
      <c r="I123" s="44"/>
      <c r="J123" s="44"/>
      <c r="K123" s="44"/>
      <c r="L123" s="44"/>
      <c r="M123" s="8"/>
      <c r="N123" s="31"/>
      <c r="O123" s="1"/>
    </row>
    <row r="124" spans="1:15" ht="18" customHeight="1" outlineLevel="1" x14ac:dyDescent="0.2">
      <c r="A124" s="351"/>
      <c r="B124" s="199" t="s">
        <v>86</v>
      </c>
      <c r="C124" s="346"/>
      <c r="D124" s="44"/>
      <c r="E124" s="44"/>
      <c r="F124" s="44"/>
      <c r="G124" s="44"/>
      <c r="H124" s="44"/>
      <c r="I124" s="44"/>
      <c r="J124" s="44"/>
      <c r="K124" s="44"/>
      <c r="L124" s="44"/>
      <c r="M124" s="8"/>
      <c r="N124" s="31"/>
      <c r="O124" s="1"/>
    </row>
    <row r="125" spans="1:15" ht="18" customHeight="1" outlineLevel="1" x14ac:dyDescent="0.2">
      <c r="A125" s="351"/>
      <c r="B125" s="193">
        <f>SUM(B!H302:H306)</f>
        <v>2</v>
      </c>
      <c r="C125" s="346"/>
      <c r="D125" s="44"/>
      <c r="E125" s="44"/>
      <c r="F125" s="44"/>
      <c r="G125" s="44"/>
      <c r="H125" s="44"/>
      <c r="I125" s="44"/>
      <c r="J125" s="44"/>
      <c r="K125" s="44"/>
      <c r="L125" s="44"/>
      <c r="M125" s="8"/>
      <c r="N125" s="31"/>
      <c r="O125" s="1"/>
    </row>
    <row r="126" spans="1:15" ht="18" customHeight="1" outlineLevel="1" x14ac:dyDescent="0.2">
      <c r="A126" s="351"/>
      <c r="B126" s="61"/>
      <c r="C126" s="346"/>
      <c r="D126" s="44"/>
      <c r="E126" s="44"/>
      <c r="F126" s="44"/>
      <c r="G126" s="44"/>
      <c r="H126" s="44"/>
      <c r="I126" s="44"/>
      <c r="J126" s="44"/>
      <c r="K126" s="44"/>
      <c r="L126" s="44"/>
      <c r="M126" s="8"/>
      <c r="N126" s="31"/>
      <c r="O126" s="1"/>
    </row>
    <row r="127" spans="1:15" ht="18" customHeight="1" outlineLevel="1" x14ac:dyDescent="0.2">
      <c r="A127" s="352"/>
      <c r="B127" s="62"/>
      <c r="C127" s="347"/>
      <c r="D127" s="44"/>
      <c r="E127" s="44"/>
      <c r="F127" s="44"/>
      <c r="G127" s="44"/>
      <c r="H127" s="44"/>
      <c r="I127" s="44"/>
      <c r="J127" s="44"/>
      <c r="K127" s="44"/>
      <c r="L127" s="44"/>
      <c r="M127" s="8"/>
      <c r="N127" s="31"/>
      <c r="O127" s="1"/>
    </row>
    <row r="128" spans="1:15" x14ac:dyDescent="0.2">
      <c r="A128" s="25"/>
      <c r="B128" s="25"/>
      <c r="C128" s="25"/>
      <c r="D128" s="25"/>
      <c r="E128" s="25"/>
      <c r="F128" s="25"/>
      <c r="G128" s="25"/>
      <c r="H128" s="25"/>
      <c r="I128" s="25"/>
      <c r="J128" s="25"/>
      <c r="K128" s="25"/>
      <c r="L128" s="25"/>
      <c r="M128" s="25"/>
      <c r="N128" s="25"/>
      <c r="O128" s="31"/>
    </row>
    <row r="129" spans="1:15" ht="20.25" customHeight="1" x14ac:dyDescent="0.2">
      <c r="A129" s="348" t="str">
        <f>'Aree di rischio '!A27</f>
        <v>B.10 Redazione del cronoprogramma</v>
      </c>
      <c r="B129" s="349"/>
      <c r="C129" s="349"/>
      <c r="D129" s="349"/>
      <c r="E129" s="42"/>
      <c r="F129" s="151"/>
      <c r="G129" s="43" t="str">
        <f>IF(B132=0,"--",IF(C132&lt;10,"Basso",IF(C132&lt;18,"Medio",IF(C132&lt;25.1,"Alto",""))))</f>
        <v>Basso</v>
      </c>
      <c r="H129" s="86">
        <f>C132</f>
        <v>5.6</v>
      </c>
      <c r="I129" s="25"/>
      <c r="J129" s="25"/>
      <c r="K129" s="25"/>
      <c r="L129" s="25"/>
      <c r="M129" s="25"/>
      <c r="N129" s="25"/>
      <c r="O129" s="31"/>
    </row>
    <row r="130" spans="1:15" ht="51" customHeight="1" outlineLevel="1" x14ac:dyDescent="0.2">
      <c r="A130" s="350" t="str">
        <f>A129</f>
        <v>B.10 Redazione del cronoprogramma</v>
      </c>
      <c r="B130" s="353" t="s">
        <v>102</v>
      </c>
      <c r="C130" s="354"/>
      <c r="D130" s="14" t="s">
        <v>218</v>
      </c>
      <c r="E130" s="150" t="s">
        <v>217</v>
      </c>
      <c r="F130" s="214" t="s">
        <v>0</v>
      </c>
      <c r="G130" s="357" t="s">
        <v>365</v>
      </c>
      <c r="H130" s="344"/>
      <c r="I130" s="360" t="s">
        <v>366</v>
      </c>
      <c r="J130" s="344"/>
      <c r="K130" s="364" t="s">
        <v>117</v>
      </c>
      <c r="L130" s="364" t="s">
        <v>118</v>
      </c>
      <c r="M130" s="344" t="s">
        <v>101</v>
      </c>
      <c r="N130" s="31"/>
      <c r="O130" s="1"/>
    </row>
    <row r="131" spans="1:15" ht="20.100000000000001" customHeight="1" outlineLevel="1" x14ac:dyDescent="0.2">
      <c r="A131" s="351"/>
      <c r="B131" s="355"/>
      <c r="C131" s="356"/>
      <c r="D131" s="24"/>
      <c r="E131" s="24"/>
      <c r="F131" s="24"/>
      <c r="G131" s="33" t="s">
        <v>1</v>
      </c>
      <c r="H131" s="33" t="s">
        <v>2</v>
      </c>
      <c r="I131" s="33" t="s">
        <v>1</v>
      </c>
      <c r="J131" s="33" t="s">
        <v>2</v>
      </c>
      <c r="K131" s="357"/>
      <c r="L131" s="357"/>
      <c r="M131" s="344"/>
      <c r="N131" s="31"/>
      <c r="O131" s="1"/>
    </row>
    <row r="132" spans="1:15" ht="229.5" customHeight="1" outlineLevel="1" x14ac:dyDescent="0.2">
      <c r="A132" s="351"/>
      <c r="B132" s="191" t="s">
        <v>115</v>
      </c>
      <c r="C132" s="345">
        <f>B133*B136</f>
        <v>5.6</v>
      </c>
      <c r="D132" s="44" t="s">
        <v>342</v>
      </c>
      <c r="E132" s="44" t="str">
        <f>LOOKUP(D132,'Catalogo rischi'!$A$34:$A$68, 'Catalogo rischi'!$B$34:$B$68)</f>
        <v>CR.3 Conflitto di interessi</v>
      </c>
      <c r="F132" s="251" t="s">
        <v>608</v>
      </c>
      <c r="G132" s="251" t="s">
        <v>338</v>
      </c>
      <c r="H132" s="44"/>
      <c r="I132" s="300" t="s">
        <v>570</v>
      </c>
      <c r="J132" s="44"/>
      <c r="K132" s="251" t="s">
        <v>586</v>
      </c>
      <c r="L132" s="251" t="s">
        <v>587</v>
      </c>
      <c r="M132" s="294" t="s">
        <v>641</v>
      </c>
      <c r="N132" s="31"/>
      <c r="O132" s="1"/>
    </row>
    <row r="133" spans="1:15" outlineLevel="1" x14ac:dyDescent="0.2">
      <c r="A133" s="351"/>
      <c r="B133" s="192">
        <f>SUM(B!B339:B370)/5</f>
        <v>2.8</v>
      </c>
      <c r="C133" s="346"/>
      <c r="D133" s="44"/>
      <c r="E133" s="44"/>
      <c r="F133" s="44"/>
      <c r="G133" s="44"/>
      <c r="H133" s="44"/>
      <c r="I133" s="44"/>
      <c r="J133" s="44"/>
      <c r="K133" s="44"/>
      <c r="L133" s="44"/>
      <c r="M133" s="8"/>
      <c r="N133" s="31"/>
      <c r="O133" s="1"/>
    </row>
    <row r="134" spans="1:15" ht="18" customHeight="1" outlineLevel="1" x14ac:dyDescent="0.2">
      <c r="A134" s="351"/>
      <c r="B134" s="198"/>
      <c r="C134" s="346"/>
      <c r="D134" s="44"/>
      <c r="E134" s="44"/>
      <c r="F134" s="44"/>
      <c r="G134" s="44"/>
      <c r="H134" s="44"/>
      <c r="I134" s="44"/>
      <c r="J134" s="44"/>
      <c r="K134" s="44"/>
      <c r="L134" s="44"/>
      <c r="M134" s="8"/>
      <c r="N134" s="31"/>
      <c r="O134" s="1"/>
    </row>
    <row r="135" spans="1:15" ht="18" customHeight="1" outlineLevel="1" x14ac:dyDescent="0.2">
      <c r="A135" s="351"/>
      <c r="B135" s="198" t="s">
        <v>85</v>
      </c>
      <c r="C135" s="346"/>
      <c r="D135" s="44"/>
      <c r="E135" s="44"/>
      <c r="F135" s="44"/>
      <c r="G135" s="44"/>
      <c r="H135" s="44"/>
      <c r="I135" s="44"/>
      <c r="J135" s="44"/>
      <c r="K135" s="44"/>
      <c r="L135" s="44"/>
      <c r="M135" s="8"/>
      <c r="N135" s="31"/>
      <c r="O135" s="1"/>
    </row>
    <row r="136" spans="1:15" ht="18" customHeight="1" outlineLevel="1" x14ac:dyDescent="0.2">
      <c r="A136" s="351"/>
      <c r="B136" s="195">
        <f>SUM(B!E339:E365)/4</f>
        <v>2</v>
      </c>
      <c r="C136" s="346"/>
      <c r="D136" s="44"/>
      <c r="E136" s="44"/>
      <c r="F136" s="44"/>
      <c r="G136" s="44"/>
      <c r="H136" s="44"/>
      <c r="I136" s="44"/>
      <c r="J136" s="44"/>
      <c r="K136" s="44"/>
      <c r="L136" s="44"/>
      <c r="M136" s="8"/>
      <c r="N136" s="31"/>
      <c r="O136" s="1"/>
    </row>
    <row r="137" spans="1:15" ht="18" customHeight="1" outlineLevel="1" x14ac:dyDescent="0.2">
      <c r="A137" s="351"/>
      <c r="B137" s="198"/>
      <c r="C137" s="346"/>
      <c r="D137" s="44"/>
      <c r="E137" s="44"/>
      <c r="F137" s="44"/>
      <c r="G137" s="44"/>
      <c r="H137" s="44"/>
      <c r="I137" s="44"/>
      <c r="J137" s="44"/>
      <c r="K137" s="44"/>
      <c r="L137" s="44"/>
      <c r="M137" s="8"/>
      <c r="N137" s="31"/>
      <c r="O137" s="1"/>
    </row>
    <row r="138" spans="1:15" ht="18" customHeight="1" outlineLevel="1" x14ac:dyDescent="0.2">
      <c r="A138" s="351"/>
      <c r="B138" s="199" t="s">
        <v>86</v>
      </c>
      <c r="C138" s="346"/>
      <c r="D138" s="44"/>
      <c r="E138" s="44"/>
      <c r="F138" s="44"/>
      <c r="G138" s="44"/>
      <c r="H138" s="44"/>
      <c r="I138" s="44"/>
      <c r="J138" s="44"/>
      <c r="K138" s="44"/>
      <c r="L138" s="44"/>
      <c r="M138" s="8"/>
      <c r="N138" s="31"/>
      <c r="O138" s="1"/>
    </row>
    <row r="139" spans="1:15" ht="18" customHeight="1" outlineLevel="1" x14ac:dyDescent="0.2">
      <c r="A139" s="351"/>
      <c r="B139" s="193">
        <f>SUM(B!H339:H343)</f>
        <v>2</v>
      </c>
      <c r="C139" s="346"/>
      <c r="D139" s="44"/>
      <c r="E139" s="44"/>
      <c r="F139" s="44"/>
      <c r="G139" s="44"/>
      <c r="H139" s="44"/>
      <c r="I139" s="44"/>
      <c r="J139" s="44"/>
      <c r="K139" s="44"/>
      <c r="L139" s="44"/>
      <c r="M139" s="8"/>
      <c r="N139" s="31"/>
      <c r="O139" s="1"/>
    </row>
    <row r="140" spans="1:15" ht="18" customHeight="1" outlineLevel="1" x14ac:dyDescent="0.2">
      <c r="A140" s="351"/>
      <c r="B140" s="61"/>
      <c r="C140" s="346"/>
      <c r="D140" s="44"/>
      <c r="E140" s="44"/>
      <c r="F140" s="44"/>
      <c r="G140" s="44"/>
      <c r="H140" s="44"/>
      <c r="I140" s="44"/>
      <c r="J140" s="44"/>
      <c r="K140" s="44"/>
      <c r="L140" s="44"/>
      <c r="M140" s="8"/>
      <c r="N140" s="31"/>
      <c r="O140" s="1"/>
    </row>
    <row r="141" spans="1:15" ht="18" customHeight="1" outlineLevel="1" x14ac:dyDescent="0.2">
      <c r="A141" s="352"/>
      <c r="B141" s="62"/>
      <c r="C141" s="347"/>
      <c r="D141" s="44"/>
      <c r="E141" s="44"/>
      <c r="F141" s="44"/>
      <c r="G141" s="44"/>
      <c r="H141" s="44"/>
      <c r="I141" s="44"/>
      <c r="J141" s="44"/>
      <c r="K141" s="44"/>
      <c r="L141" s="44"/>
      <c r="M141" s="8"/>
      <c r="N141" s="31"/>
      <c r="O141" s="1"/>
    </row>
    <row r="142" spans="1:15" x14ac:dyDescent="0.2">
      <c r="A142" s="25"/>
      <c r="B142" s="25"/>
      <c r="C142" s="25"/>
      <c r="D142" s="25"/>
      <c r="E142" s="25"/>
      <c r="F142" s="25"/>
      <c r="G142" s="25"/>
      <c r="H142" s="25"/>
      <c r="I142" s="25"/>
      <c r="J142" s="25"/>
      <c r="K142" s="25"/>
      <c r="L142" s="25"/>
      <c r="M142" s="25"/>
      <c r="N142" s="25"/>
      <c r="O142" s="31"/>
    </row>
    <row r="143" spans="1:15" ht="20.25" customHeight="1" x14ac:dyDescent="0.2">
      <c r="A143" s="348" t="str">
        <f>'Aree di rischio '!A28</f>
        <v>B.11 Varianti in corso di esecuzione del contratto</v>
      </c>
      <c r="B143" s="349"/>
      <c r="C143" s="349"/>
      <c r="D143" s="349"/>
      <c r="E143" s="42"/>
      <c r="F143" s="151"/>
      <c r="G143" s="43" t="str">
        <f>IF(B146=0,"--",IF(C146&lt;10,"Basso",IF(C146&lt;18,"Medio",IF(C146&lt;25.1,"Alto",""))))</f>
        <v>Basso</v>
      </c>
      <c r="H143" s="86">
        <f>C146</f>
        <v>4.2</v>
      </c>
      <c r="I143" s="25"/>
      <c r="J143" s="25"/>
      <c r="K143" s="25"/>
      <c r="L143" s="25"/>
      <c r="M143" s="25"/>
      <c r="N143" s="25"/>
      <c r="O143" s="31"/>
    </row>
    <row r="144" spans="1:15" ht="51" customHeight="1" outlineLevel="1" x14ac:dyDescent="0.2">
      <c r="A144" s="350" t="str">
        <f>A143</f>
        <v>B.11 Varianti in corso di esecuzione del contratto</v>
      </c>
      <c r="B144" s="353" t="s">
        <v>102</v>
      </c>
      <c r="C144" s="354"/>
      <c r="D144" s="14" t="s">
        <v>218</v>
      </c>
      <c r="E144" s="150" t="s">
        <v>217</v>
      </c>
      <c r="F144" s="214" t="s">
        <v>0</v>
      </c>
      <c r="G144" s="357" t="s">
        <v>365</v>
      </c>
      <c r="H144" s="344"/>
      <c r="I144" s="360" t="s">
        <v>366</v>
      </c>
      <c r="J144" s="344"/>
      <c r="K144" s="364" t="s">
        <v>117</v>
      </c>
      <c r="L144" s="364" t="s">
        <v>118</v>
      </c>
      <c r="M144" s="344" t="s">
        <v>101</v>
      </c>
      <c r="N144" s="31"/>
      <c r="O144" s="1"/>
    </row>
    <row r="145" spans="1:15" ht="20.100000000000001" customHeight="1" outlineLevel="1" x14ac:dyDescent="0.2">
      <c r="A145" s="351"/>
      <c r="B145" s="355"/>
      <c r="C145" s="356"/>
      <c r="D145" s="24"/>
      <c r="E145" s="24"/>
      <c r="F145" s="24"/>
      <c r="G145" s="33" t="s">
        <v>1</v>
      </c>
      <c r="H145" s="33" t="s">
        <v>2</v>
      </c>
      <c r="I145" s="33" t="s">
        <v>1</v>
      </c>
      <c r="J145" s="33" t="s">
        <v>2</v>
      </c>
      <c r="K145" s="357"/>
      <c r="L145" s="357"/>
      <c r="M145" s="344"/>
      <c r="N145" s="31"/>
      <c r="O145" s="1"/>
    </row>
    <row r="146" spans="1:15" ht="192.75" customHeight="1" outlineLevel="1" x14ac:dyDescent="0.2">
      <c r="A146" s="351"/>
      <c r="B146" s="191" t="s">
        <v>115</v>
      </c>
      <c r="C146" s="345">
        <f>B147*B150</f>
        <v>4.2</v>
      </c>
      <c r="D146" s="44" t="s">
        <v>92</v>
      </c>
      <c r="E146" s="44" t="str">
        <f>LOOKUP(D146,'Catalogo rischi'!$A$34:$A$68, 'Catalogo rischi'!$B$34:$B$68)</f>
        <v>CR.6 Uso improprio o distorto della discrezionalità</v>
      </c>
      <c r="F146" s="251" t="s">
        <v>609</v>
      </c>
      <c r="G146" s="44" t="s">
        <v>337</v>
      </c>
      <c r="H146" s="44"/>
      <c r="I146" s="251" t="s">
        <v>566</v>
      </c>
      <c r="J146" s="44"/>
      <c r="K146" s="251" t="s">
        <v>586</v>
      </c>
      <c r="L146" s="251" t="s">
        <v>587</v>
      </c>
      <c r="M146" s="294" t="s">
        <v>642</v>
      </c>
      <c r="N146" s="31"/>
      <c r="O146" s="1"/>
    </row>
    <row r="147" spans="1:15" ht="18" customHeight="1" outlineLevel="1" x14ac:dyDescent="0.2">
      <c r="A147" s="351"/>
      <c r="B147" s="192">
        <f>SUM(B!B376:B407)/5</f>
        <v>2.4</v>
      </c>
      <c r="C147" s="346"/>
      <c r="D147" s="44"/>
      <c r="E147" s="44"/>
      <c r="F147" s="44"/>
      <c r="G147" s="44"/>
      <c r="H147" s="44"/>
      <c r="I147" s="44"/>
      <c r="J147" s="44"/>
      <c r="K147" s="44"/>
      <c r="L147" s="44"/>
      <c r="M147" s="8"/>
      <c r="N147" s="31"/>
      <c r="O147" s="1"/>
    </row>
    <row r="148" spans="1:15" ht="18" customHeight="1" outlineLevel="1" x14ac:dyDescent="0.2">
      <c r="A148" s="351"/>
      <c r="B148" s="198"/>
      <c r="C148" s="346"/>
      <c r="D148" s="44"/>
      <c r="E148" s="44"/>
      <c r="F148" s="44"/>
      <c r="G148" s="44"/>
      <c r="H148" s="44"/>
      <c r="I148" s="44"/>
      <c r="J148" s="44"/>
      <c r="K148" s="44"/>
      <c r="L148" s="44"/>
      <c r="M148" s="8"/>
      <c r="N148" s="31"/>
      <c r="O148" s="1"/>
    </row>
    <row r="149" spans="1:15" ht="18" customHeight="1" outlineLevel="1" x14ac:dyDescent="0.2">
      <c r="A149" s="351"/>
      <c r="B149" s="198" t="s">
        <v>85</v>
      </c>
      <c r="C149" s="346"/>
      <c r="D149" s="44"/>
      <c r="E149" s="44"/>
      <c r="F149" s="44"/>
      <c r="G149" s="44"/>
      <c r="H149" s="44"/>
      <c r="I149" s="44"/>
      <c r="J149" s="44"/>
      <c r="K149" s="44"/>
      <c r="L149" s="44"/>
      <c r="M149" s="8"/>
      <c r="N149" s="31"/>
      <c r="O149" s="1"/>
    </row>
    <row r="150" spans="1:15" ht="18" customHeight="1" outlineLevel="1" x14ac:dyDescent="0.2">
      <c r="A150" s="351"/>
      <c r="B150" s="195">
        <f>SUM(B!E376:E402)/4</f>
        <v>1.75</v>
      </c>
      <c r="C150" s="346"/>
      <c r="D150" s="44"/>
      <c r="E150" s="44"/>
      <c r="F150" s="44"/>
      <c r="G150" s="44"/>
      <c r="H150" s="44"/>
      <c r="I150" s="44"/>
      <c r="J150" s="44"/>
      <c r="K150" s="44"/>
      <c r="L150" s="44"/>
      <c r="M150" s="8"/>
      <c r="N150" s="31"/>
      <c r="O150" s="1"/>
    </row>
    <row r="151" spans="1:15" ht="18" customHeight="1" outlineLevel="1" x14ac:dyDescent="0.2">
      <c r="A151" s="351"/>
      <c r="B151" s="198"/>
      <c r="C151" s="346"/>
      <c r="D151" s="44"/>
      <c r="E151" s="44"/>
      <c r="F151" s="44"/>
      <c r="G151" s="44"/>
      <c r="H151" s="44"/>
      <c r="I151" s="44"/>
      <c r="J151" s="44"/>
      <c r="K151" s="44"/>
      <c r="L151" s="44"/>
      <c r="M151" s="8"/>
      <c r="N151" s="31"/>
      <c r="O151" s="1"/>
    </row>
    <row r="152" spans="1:15" ht="18" customHeight="1" outlineLevel="1" x14ac:dyDescent="0.2">
      <c r="A152" s="351"/>
      <c r="B152" s="199" t="s">
        <v>86</v>
      </c>
      <c r="C152" s="346"/>
      <c r="D152" s="44"/>
      <c r="E152" s="44"/>
      <c r="F152" s="44"/>
      <c r="G152" s="44"/>
      <c r="H152" s="44"/>
      <c r="I152" s="44"/>
      <c r="J152" s="44"/>
      <c r="K152" s="44"/>
      <c r="L152" s="44"/>
      <c r="M152" s="8"/>
      <c r="N152" s="31"/>
      <c r="O152" s="1"/>
    </row>
    <row r="153" spans="1:15" ht="18" customHeight="1" outlineLevel="1" x14ac:dyDescent="0.2">
      <c r="A153" s="351"/>
      <c r="B153" s="193">
        <f>SUM(B!H376:H380)</f>
        <v>2</v>
      </c>
      <c r="C153" s="346"/>
      <c r="D153" s="44"/>
      <c r="E153" s="44"/>
      <c r="F153" s="44"/>
      <c r="G153" s="44"/>
      <c r="H153" s="44"/>
      <c r="I153" s="44"/>
      <c r="J153" s="44"/>
      <c r="K153" s="44"/>
      <c r="L153" s="44"/>
      <c r="M153" s="8"/>
      <c r="N153" s="31"/>
      <c r="O153" s="1"/>
    </row>
    <row r="154" spans="1:15" ht="18" customHeight="1" outlineLevel="1" x14ac:dyDescent="0.2">
      <c r="A154" s="351"/>
      <c r="B154" s="61"/>
      <c r="C154" s="346"/>
      <c r="D154" s="44"/>
      <c r="E154" s="44"/>
      <c r="F154" s="44"/>
      <c r="G154" s="44"/>
      <c r="H154" s="44"/>
      <c r="I154" s="44"/>
      <c r="J154" s="44"/>
      <c r="K154" s="44"/>
      <c r="L154" s="44"/>
      <c r="M154" s="8"/>
      <c r="N154" s="31"/>
      <c r="O154" s="1"/>
    </row>
    <row r="155" spans="1:15" ht="18" customHeight="1" outlineLevel="1" x14ac:dyDescent="0.2">
      <c r="A155" s="352"/>
      <c r="B155" s="62"/>
      <c r="C155" s="347"/>
      <c r="D155" s="44"/>
      <c r="E155" s="44"/>
      <c r="F155" s="44"/>
      <c r="G155" s="44"/>
      <c r="H155" s="44"/>
      <c r="I155" s="44"/>
      <c r="J155" s="44"/>
      <c r="K155" s="44"/>
      <c r="L155" s="44"/>
      <c r="M155" s="8"/>
      <c r="N155" s="31"/>
      <c r="O155" s="1"/>
    </row>
    <row r="156" spans="1:15" x14ac:dyDescent="0.2">
      <c r="A156" s="25"/>
      <c r="B156" s="25"/>
      <c r="C156" s="25"/>
      <c r="D156" s="25"/>
      <c r="E156" s="25"/>
      <c r="F156" s="25"/>
      <c r="G156" s="25"/>
      <c r="H156" s="25"/>
      <c r="I156" s="25"/>
      <c r="J156" s="25"/>
      <c r="K156" s="25"/>
      <c r="L156" s="25"/>
      <c r="M156" s="25"/>
      <c r="N156" s="25"/>
      <c r="O156" s="31"/>
    </row>
    <row r="157" spans="1:15" ht="20.25" customHeight="1" x14ac:dyDescent="0.2">
      <c r="A157" s="348" t="str">
        <f>'Aree di rischio '!A29</f>
        <v>B.12 Subappalto</v>
      </c>
      <c r="B157" s="349"/>
      <c r="C157" s="349"/>
      <c r="D157" s="349"/>
      <c r="E157" s="42"/>
      <c r="F157" s="151"/>
      <c r="G157" s="43" t="str">
        <f>IF(B160=0,"--",IF(C160&lt;10,"Basso",IF(C160&lt;18,"Medio",IF(C160&lt;25.1,"Alto",""))))</f>
        <v>Basso</v>
      </c>
      <c r="H157" s="86">
        <f>C160</f>
        <v>4.2</v>
      </c>
      <c r="I157" s="25"/>
      <c r="J157" s="25"/>
      <c r="K157" s="25"/>
      <c r="L157" s="25"/>
      <c r="M157" s="25"/>
      <c r="N157" s="25"/>
      <c r="O157" s="31"/>
    </row>
    <row r="158" spans="1:15" ht="51" customHeight="1" outlineLevel="1" x14ac:dyDescent="0.2">
      <c r="A158" s="350" t="str">
        <f>A157</f>
        <v>B.12 Subappalto</v>
      </c>
      <c r="B158" s="353" t="s">
        <v>102</v>
      </c>
      <c r="C158" s="354"/>
      <c r="D158" s="14" t="s">
        <v>218</v>
      </c>
      <c r="E158" s="150" t="s">
        <v>217</v>
      </c>
      <c r="F158" s="214" t="s">
        <v>0</v>
      </c>
      <c r="G158" s="357" t="s">
        <v>365</v>
      </c>
      <c r="H158" s="344"/>
      <c r="I158" s="360" t="s">
        <v>366</v>
      </c>
      <c r="J158" s="344"/>
      <c r="K158" s="364" t="s">
        <v>117</v>
      </c>
      <c r="L158" s="364" t="s">
        <v>118</v>
      </c>
      <c r="M158" s="344" t="s">
        <v>101</v>
      </c>
      <c r="N158" s="31"/>
      <c r="O158" s="1"/>
    </row>
    <row r="159" spans="1:15" ht="13.5" customHeight="1" outlineLevel="1" x14ac:dyDescent="0.2">
      <c r="A159" s="351"/>
      <c r="B159" s="355"/>
      <c r="C159" s="356"/>
      <c r="D159" s="24"/>
      <c r="E159" s="24"/>
      <c r="F159" s="24"/>
      <c r="G159" s="33" t="s">
        <v>1</v>
      </c>
      <c r="H159" s="33" t="s">
        <v>2</v>
      </c>
      <c r="I159" s="33" t="s">
        <v>1</v>
      </c>
      <c r="J159" s="33" t="s">
        <v>2</v>
      </c>
      <c r="K159" s="357"/>
      <c r="L159" s="357"/>
      <c r="M159" s="344"/>
      <c r="N159" s="31"/>
      <c r="O159" s="1"/>
    </row>
    <row r="160" spans="1:15" ht="196.5" customHeight="1" outlineLevel="1" x14ac:dyDescent="0.2">
      <c r="A160" s="351"/>
      <c r="B160" s="191" t="s">
        <v>115</v>
      </c>
      <c r="C160" s="345">
        <f>B161*B164</f>
        <v>4.2</v>
      </c>
      <c r="D160" s="44" t="s">
        <v>88</v>
      </c>
      <c r="E160" s="44" t="str">
        <f>LOOKUP(D160,'Catalogo rischi'!$A$34:$A$68, 'Catalogo rischi'!$B$34:$B$68)</f>
        <v>CR.1 Pilotamento delle procedure</v>
      </c>
      <c r="F160" s="251" t="s">
        <v>604</v>
      </c>
      <c r="G160" s="44" t="s">
        <v>337</v>
      </c>
      <c r="H160" s="44"/>
      <c r="I160" s="251" t="s">
        <v>566</v>
      </c>
      <c r="J160" s="44"/>
      <c r="K160" s="251" t="s">
        <v>586</v>
      </c>
      <c r="L160" s="251" t="s">
        <v>587</v>
      </c>
      <c r="M160" s="294" t="s">
        <v>642</v>
      </c>
      <c r="N160" s="31"/>
      <c r="O160" s="1"/>
    </row>
    <row r="161" spans="1:15" ht="18" customHeight="1" outlineLevel="1" x14ac:dyDescent="0.2">
      <c r="A161" s="351"/>
      <c r="B161" s="192">
        <f>SUM(B!B413:B444)/5</f>
        <v>2.4</v>
      </c>
      <c r="C161" s="346"/>
      <c r="D161" s="44"/>
      <c r="E161" s="44"/>
      <c r="F161" s="44"/>
      <c r="G161" s="44"/>
      <c r="H161" s="44"/>
      <c r="I161" s="44"/>
      <c r="J161" s="44"/>
      <c r="K161" s="44"/>
      <c r="L161" s="44"/>
      <c r="M161" s="8"/>
      <c r="N161" s="31"/>
      <c r="O161" s="1"/>
    </row>
    <row r="162" spans="1:15" ht="18" customHeight="1" outlineLevel="1" x14ac:dyDescent="0.2">
      <c r="A162" s="351"/>
      <c r="B162" s="198"/>
      <c r="C162" s="346"/>
      <c r="D162" s="44"/>
      <c r="E162" s="44"/>
      <c r="F162" s="44"/>
      <c r="G162" s="44"/>
      <c r="H162" s="44"/>
      <c r="I162" s="44"/>
      <c r="J162" s="44"/>
      <c r="K162" s="44"/>
      <c r="L162" s="44"/>
      <c r="M162" s="8"/>
      <c r="N162" s="31"/>
      <c r="O162" s="1"/>
    </row>
    <row r="163" spans="1:15" ht="18" customHeight="1" outlineLevel="1" x14ac:dyDescent="0.2">
      <c r="A163" s="351"/>
      <c r="B163" s="198" t="s">
        <v>85</v>
      </c>
      <c r="C163" s="346"/>
      <c r="D163" s="44"/>
      <c r="E163" s="44"/>
      <c r="F163" s="44"/>
      <c r="G163" s="44"/>
      <c r="H163" s="44"/>
      <c r="I163" s="44"/>
      <c r="J163" s="44"/>
      <c r="K163" s="44"/>
      <c r="L163" s="44"/>
      <c r="M163" s="8"/>
      <c r="N163" s="31"/>
      <c r="O163" s="1"/>
    </row>
    <row r="164" spans="1:15" ht="18" customHeight="1" outlineLevel="1" x14ac:dyDescent="0.2">
      <c r="A164" s="351"/>
      <c r="B164" s="195">
        <f>SUM(B!E413:E439)/4</f>
        <v>1.75</v>
      </c>
      <c r="C164" s="346"/>
      <c r="D164" s="44"/>
      <c r="E164" s="44"/>
      <c r="F164" s="44"/>
      <c r="G164" s="44"/>
      <c r="H164" s="44"/>
      <c r="I164" s="44"/>
      <c r="J164" s="44"/>
      <c r="K164" s="44"/>
      <c r="L164" s="44"/>
      <c r="M164" s="8"/>
      <c r="N164" s="31"/>
      <c r="O164" s="1"/>
    </row>
    <row r="165" spans="1:15" ht="18" customHeight="1" outlineLevel="1" x14ac:dyDescent="0.2">
      <c r="A165" s="351"/>
      <c r="B165" s="198"/>
      <c r="C165" s="346"/>
      <c r="D165" s="44"/>
      <c r="E165" s="44"/>
      <c r="F165" s="44"/>
      <c r="G165" s="44"/>
      <c r="H165" s="44"/>
      <c r="I165" s="44"/>
      <c r="J165" s="44"/>
      <c r="K165" s="44"/>
      <c r="L165" s="44"/>
      <c r="M165" s="8"/>
      <c r="N165" s="31"/>
      <c r="O165" s="1"/>
    </row>
    <row r="166" spans="1:15" ht="18" customHeight="1" outlineLevel="1" x14ac:dyDescent="0.2">
      <c r="A166" s="351"/>
      <c r="B166" s="199" t="s">
        <v>86</v>
      </c>
      <c r="C166" s="346"/>
      <c r="D166" s="44"/>
      <c r="E166" s="44"/>
      <c r="F166" s="44"/>
      <c r="G166" s="44"/>
      <c r="H166" s="44"/>
      <c r="I166" s="44"/>
      <c r="J166" s="44"/>
      <c r="K166" s="44"/>
      <c r="L166" s="44"/>
      <c r="M166" s="8"/>
      <c r="N166" s="31"/>
      <c r="O166" s="1"/>
    </row>
    <row r="167" spans="1:15" ht="18" customHeight="1" outlineLevel="1" x14ac:dyDescent="0.2">
      <c r="A167" s="351"/>
      <c r="B167" s="193">
        <f>SUM(B!H413:H417)</f>
        <v>2</v>
      </c>
      <c r="C167" s="346"/>
      <c r="D167" s="44"/>
      <c r="E167" s="44"/>
      <c r="F167" s="44"/>
      <c r="G167" s="44"/>
      <c r="H167" s="44"/>
      <c r="I167" s="44"/>
      <c r="J167" s="44"/>
      <c r="K167" s="44"/>
      <c r="L167" s="44"/>
      <c r="M167" s="8"/>
      <c r="N167" s="31"/>
      <c r="O167" s="1"/>
    </row>
    <row r="168" spans="1:15" ht="18" customHeight="1" outlineLevel="1" x14ac:dyDescent="0.2">
      <c r="A168" s="351"/>
      <c r="B168" s="61"/>
      <c r="C168" s="346"/>
      <c r="D168" s="44"/>
      <c r="E168" s="44"/>
      <c r="F168" s="44"/>
      <c r="G168" s="44"/>
      <c r="H168" s="44"/>
      <c r="I168" s="44"/>
      <c r="J168" s="44"/>
      <c r="K168" s="44"/>
      <c r="L168" s="44"/>
      <c r="M168" s="8"/>
      <c r="N168" s="31"/>
      <c r="O168" s="1"/>
    </row>
    <row r="169" spans="1:15" ht="18" customHeight="1" outlineLevel="1" x14ac:dyDescent="0.2">
      <c r="A169" s="352"/>
      <c r="B169" s="62"/>
      <c r="C169" s="347"/>
      <c r="D169" s="44"/>
      <c r="E169" s="44"/>
      <c r="F169" s="44"/>
      <c r="G169" s="44"/>
      <c r="H169" s="44"/>
      <c r="I169" s="44"/>
      <c r="J169" s="44"/>
      <c r="K169" s="44"/>
      <c r="L169" s="44"/>
      <c r="M169" s="8"/>
      <c r="N169" s="31"/>
      <c r="O169" s="1"/>
    </row>
    <row r="170" spans="1:15" x14ac:dyDescent="0.2">
      <c r="A170" s="25"/>
      <c r="B170" s="25"/>
      <c r="C170" s="25"/>
      <c r="D170" s="25"/>
      <c r="E170" s="25"/>
      <c r="F170" s="25"/>
      <c r="G170" s="25"/>
      <c r="H170" s="25"/>
      <c r="I170" s="25"/>
      <c r="J170" s="25"/>
      <c r="K170" s="25"/>
      <c r="L170" s="25"/>
      <c r="M170" s="25"/>
      <c r="N170" s="25"/>
      <c r="O170" s="31"/>
    </row>
    <row r="171" spans="1:15" ht="58.5" customHeight="1" x14ac:dyDescent="0.2">
      <c r="A171" s="348" t="str">
        <f>'Aree di rischio '!A30</f>
        <v>B.13 Utilizzo di rimedi di risoluzione delle controversie alternativi a quelli giurisdizionali durante la fase di esecuzione del contratto</v>
      </c>
      <c r="B171" s="349"/>
      <c r="C171" s="349"/>
      <c r="D171" s="349"/>
      <c r="E171" s="42"/>
      <c r="F171" s="151"/>
      <c r="G171" s="43" t="str">
        <f>IF(B174=0,"--",IF(C174&lt;10,"Basso",IF(C174&lt;18,"Medio",IF(C174&lt;25.1,"Alto",""))))</f>
        <v>Basso</v>
      </c>
      <c r="H171" s="86">
        <f>C174</f>
        <v>4.2</v>
      </c>
      <c r="I171" s="25"/>
      <c r="J171" s="25"/>
      <c r="K171" s="25"/>
      <c r="L171" s="25"/>
      <c r="M171" s="25"/>
      <c r="N171" s="25"/>
      <c r="O171" s="31"/>
    </row>
    <row r="172" spans="1:15" ht="51" customHeight="1" outlineLevel="1" x14ac:dyDescent="0.2">
      <c r="A172" s="350" t="str">
        <f>A171</f>
        <v>B.13 Utilizzo di rimedi di risoluzione delle controversie alternativi a quelli giurisdizionali durante la fase di esecuzione del contratto</v>
      </c>
      <c r="B172" s="353" t="s">
        <v>102</v>
      </c>
      <c r="C172" s="354"/>
      <c r="D172" s="14" t="s">
        <v>218</v>
      </c>
      <c r="E172" s="150" t="s">
        <v>217</v>
      </c>
      <c r="F172" s="214" t="s">
        <v>0</v>
      </c>
      <c r="G172" s="357" t="s">
        <v>365</v>
      </c>
      <c r="H172" s="344"/>
      <c r="I172" s="360" t="s">
        <v>366</v>
      </c>
      <c r="J172" s="344"/>
      <c r="K172" s="364" t="s">
        <v>117</v>
      </c>
      <c r="L172" s="364" t="s">
        <v>118</v>
      </c>
      <c r="M172" s="344" t="s">
        <v>101</v>
      </c>
      <c r="N172" s="31"/>
      <c r="O172" s="1"/>
    </row>
    <row r="173" spans="1:15" ht="20.25" customHeight="1" outlineLevel="1" x14ac:dyDescent="0.2">
      <c r="A173" s="351"/>
      <c r="B173" s="355"/>
      <c r="C173" s="356"/>
      <c r="D173" s="24"/>
      <c r="E173" s="24"/>
      <c r="F173" s="24"/>
      <c r="G173" s="33" t="s">
        <v>1</v>
      </c>
      <c r="H173" s="33" t="s">
        <v>2</v>
      </c>
      <c r="I173" s="33" t="s">
        <v>1</v>
      </c>
      <c r="J173" s="33" t="s">
        <v>2</v>
      </c>
      <c r="K173" s="357"/>
      <c r="L173" s="357"/>
      <c r="M173" s="344"/>
      <c r="N173" s="31"/>
      <c r="O173" s="1"/>
    </row>
    <row r="174" spans="1:15" ht="156.75" customHeight="1" outlineLevel="1" x14ac:dyDescent="0.2">
      <c r="A174" s="351"/>
      <c r="B174" s="191" t="s">
        <v>115</v>
      </c>
      <c r="C174" s="345">
        <f>B175*B178</f>
        <v>4.2</v>
      </c>
      <c r="D174" s="44" t="s">
        <v>343</v>
      </c>
      <c r="E174" s="44" t="str">
        <f>LOOKUP(D174,'Catalogo rischi'!$A$34:$A$68, 'Catalogo rischi'!$B$34:$B$68)</f>
        <v>CR.1 Pilotamento delle procedure</v>
      </c>
      <c r="F174" s="251" t="s">
        <v>607</v>
      </c>
      <c r="G174" s="44" t="s">
        <v>336</v>
      </c>
      <c r="H174" s="44"/>
      <c r="I174" s="44"/>
      <c r="J174" s="44"/>
      <c r="K174" s="251" t="s">
        <v>586</v>
      </c>
      <c r="L174" s="251" t="s">
        <v>587</v>
      </c>
      <c r="M174" s="294" t="s">
        <v>643</v>
      </c>
      <c r="N174" s="31"/>
      <c r="O174" s="1"/>
    </row>
    <row r="175" spans="1:15" ht="18" customHeight="1" outlineLevel="1" x14ac:dyDescent="0.2">
      <c r="A175" s="351"/>
      <c r="B175" s="192">
        <f>SUM(B!B450:B481)/5</f>
        <v>2.4</v>
      </c>
      <c r="C175" s="346"/>
      <c r="D175" s="44"/>
      <c r="E175" s="44"/>
      <c r="F175" s="44"/>
      <c r="G175" s="44"/>
      <c r="H175" s="44"/>
      <c r="I175" s="44"/>
      <c r="J175" s="44"/>
      <c r="K175" s="44"/>
      <c r="L175" s="44"/>
      <c r="M175" s="8"/>
      <c r="N175" s="31"/>
      <c r="O175" s="1"/>
    </row>
    <row r="176" spans="1:15" ht="18" customHeight="1" outlineLevel="1" x14ac:dyDescent="0.2">
      <c r="A176" s="351"/>
      <c r="B176" s="198"/>
      <c r="C176" s="346"/>
      <c r="D176" s="44"/>
      <c r="E176" s="44"/>
      <c r="F176" s="44"/>
      <c r="G176" s="44"/>
      <c r="H176" s="44"/>
      <c r="I176" s="44"/>
      <c r="J176" s="44"/>
      <c r="K176" s="44"/>
      <c r="L176" s="44"/>
      <c r="M176" s="8"/>
      <c r="N176" s="31"/>
      <c r="O176" s="1"/>
    </row>
    <row r="177" spans="1:15" ht="18" customHeight="1" outlineLevel="1" x14ac:dyDescent="0.2">
      <c r="A177" s="351"/>
      <c r="B177" s="198" t="s">
        <v>85</v>
      </c>
      <c r="C177" s="346"/>
      <c r="D177" s="44"/>
      <c r="E177" s="44"/>
      <c r="F177" s="44"/>
      <c r="G177" s="44"/>
      <c r="H177" s="44"/>
      <c r="I177" s="44"/>
      <c r="J177" s="44"/>
      <c r="K177" s="44"/>
      <c r="L177" s="44"/>
      <c r="M177" s="8"/>
      <c r="N177" s="31"/>
      <c r="O177" s="1"/>
    </row>
    <row r="178" spans="1:15" ht="18" customHeight="1" outlineLevel="1" x14ac:dyDescent="0.2">
      <c r="A178" s="351"/>
      <c r="B178" s="195">
        <f>SUM(B!E450:E476)/4</f>
        <v>1.75</v>
      </c>
      <c r="C178" s="346"/>
      <c r="D178" s="44"/>
      <c r="E178" s="44"/>
      <c r="F178" s="44"/>
      <c r="G178" s="44"/>
      <c r="H178" s="44"/>
      <c r="I178" s="44"/>
      <c r="J178" s="44"/>
      <c r="K178" s="44"/>
      <c r="L178" s="44"/>
      <c r="M178" s="8"/>
      <c r="N178" s="31"/>
      <c r="O178" s="1"/>
    </row>
    <row r="179" spans="1:15" ht="18" customHeight="1" outlineLevel="1" x14ac:dyDescent="0.2">
      <c r="A179" s="351"/>
      <c r="B179" s="198"/>
      <c r="C179" s="346"/>
      <c r="D179" s="44"/>
      <c r="E179" s="44"/>
      <c r="F179" s="44"/>
      <c r="G179" s="44"/>
      <c r="H179" s="44"/>
      <c r="I179" s="44"/>
      <c r="J179" s="44"/>
      <c r="K179" s="44"/>
      <c r="L179" s="44"/>
      <c r="M179" s="8"/>
      <c r="N179" s="31"/>
      <c r="O179" s="1"/>
    </row>
    <row r="180" spans="1:15" ht="18" customHeight="1" outlineLevel="1" x14ac:dyDescent="0.2">
      <c r="A180" s="351"/>
      <c r="B180" s="199" t="s">
        <v>86</v>
      </c>
      <c r="C180" s="346"/>
      <c r="D180" s="44"/>
      <c r="E180" s="44"/>
      <c r="F180" s="44"/>
      <c r="G180" s="44"/>
      <c r="H180" s="44"/>
      <c r="I180" s="44"/>
      <c r="J180" s="44"/>
      <c r="K180" s="44"/>
      <c r="L180" s="44"/>
      <c r="M180" s="8"/>
      <c r="N180" s="31"/>
      <c r="O180" s="1"/>
    </row>
    <row r="181" spans="1:15" ht="18" customHeight="1" outlineLevel="1" x14ac:dyDescent="0.2">
      <c r="A181" s="351"/>
      <c r="B181" s="193">
        <f>SUM(B!H450:H454)</f>
        <v>2</v>
      </c>
      <c r="C181" s="346"/>
      <c r="D181" s="44"/>
      <c r="E181" s="44"/>
      <c r="F181" s="44"/>
      <c r="G181" s="44"/>
      <c r="H181" s="44"/>
      <c r="I181" s="44"/>
      <c r="J181" s="44"/>
      <c r="K181" s="44"/>
      <c r="L181" s="44"/>
      <c r="M181" s="8"/>
      <c r="N181" s="31"/>
      <c r="O181" s="1"/>
    </row>
    <row r="182" spans="1:15" ht="18" customHeight="1" outlineLevel="1" x14ac:dyDescent="0.2">
      <c r="A182" s="351"/>
      <c r="B182" s="61"/>
      <c r="C182" s="346"/>
      <c r="D182" s="44"/>
      <c r="E182" s="44"/>
      <c r="F182" s="44"/>
      <c r="G182" s="44"/>
      <c r="H182" s="44"/>
      <c r="I182" s="44"/>
      <c r="J182" s="44"/>
      <c r="K182" s="44"/>
      <c r="L182" s="44"/>
      <c r="M182" s="8"/>
      <c r="N182" s="31"/>
      <c r="O182" s="1"/>
    </row>
    <row r="183" spans="1:15" ht="18" customHeight="1" outlineLevel="1" x14ac:dyDescent="0.2">
      <c r="A183" s="352"/>
      <c r="B183" s="62"/>
      <c r="C183" s="347"/>
      <c r="D183" s="44"/>
      <c r="E183" s="44"/>
      <c r="F183" s="44"/>
      <c r="G183" s="44"/>
      <c r="H183" s="44"/>
      <c r="I183" s="44"/>
      <c r="J183" s="44"/>
      <c r="K183" s="44"/>
      <c r="L183" s="44"/>
      <c r="M183" s="8"/>
      <c r="N183" s="31"/>
      <c r="O183" s="1"/>
    </row>
    <row r="184" spans="1:15" x14ac:dyDescent="0.2">
      <c r="A184" s="25"/>
      <c r="B184" s="25"/>
      <c r="C184" s="25"/>
      <c r="D184" s="25"/>
      <c r="E184" s="25"/>
      <c r="F184" s="25"/>
      <c r="G184" s="25"/>
      <c r="H184" s="25"/>
      <c r="I184" s="25"/>
      <c r="J184" s="25"/>
      <c r="K184" s="25"/>
      <c r="L184" s="25"/>
      <c r="M184" s="25"/>
      <c r="N184" s="25"/>
      <c r="O184" s="31"/>
    </row>
  </sheetData>
  <mergeCells count="114">
    <mergeCell ref="M88:M89"/>
    <mergeCell ref="M102:M103"/>
    <mergeCell ref="M116:M117"/>
    <mergeCell ref="M130:M131"/>
    <mergeCell ref="M144:M145"/>
    <mergeCell ref="M158:M159"/>
    <mergeCell ref="L172:L173"/>
    <mergeCell ref="M172:M173"/>
    <mergeCell ref="M4:M5"/>
    <mergeCell ref="M18:M19"/>
    <mergeCell ref="L32:L33"/>
    <mergeCell ref="M32:M33"/>
    <mergeCell ref="L46:L47"/>
    <mergeCell ref="M46:M47"/>
    <mergeCell ref="L60:L61"/>
    <mergeCell ref="M60:M61"/>
    <mergeCell ref="L74:L75"/>
    <mergeCell ref="M74:M75"/>
    <mergeCell ref="A3:D3"/>
    <mergeCell ref="A31:D31"/>
    <mergeCell ref="A87:D87"/>
    <mergeCell ref="A115:D115"/>
    <mergeCell ref="A59:C59"/>
    <mergeCell ref="B4:C5"/>
    <mergeCell ref="B18:C19"/>
    <mergeCell ref="B32:C33"/>
    <mergeCell ref="B46:C47"/>
    <mergeCell ref="B60:C61"/>
    <mergeCell ref="B74:C75"/>
    <mergeCell ref="B88:C89"/>
    <mergeCell ref="C6:C15"/>
    <mergeCell ref="A4:A15"/>
    <mergeCell ref="K172:K173"/>
    <mergeCell ref="A172:A183"/>
    <mergeCell ref="G172:H172"/>
    <mergeCell ref="I172:J172"/>
    <mergeCell ref="C174:C183"/>
    <mergeCell ref="B172:C173"/>
    <mergeCell ref="K158:K159"/>
    <mergeCell ref="L158:L159"/>
    <mergeCell ref="A158:A169"/>
    <mergeCell ref="G158:H158"/>
    <mergeCell ref="I158:J158"/>
    <mergeCell ref="C160:C169"/>
    <mergeCell ref="B158:C159"/>
    <mergeCell ref="A171:D171"/>
    <mergeCell ref="K144:K145"/>
    <mergeCell ref="L144:L145"/>
    <mergeCell ref="A144:A155"/>
    <mergeCell ref="G144:H144"/>
    <mergeCell ref="I144:J144"/>
    <mergeCell ref="C146:C155"/>
    <mergeCell ref="B144:C145"/>
    <mergeCell ref="A143:D143"/>
    <mergeCell ref="A157:D157"/>
    <mergeCell ref="K130:K131"/>
    <mergeCell ref="L130:L131"/>
    <mergeCell ref="A130:A141"/>
    <mergeCell ref="G130:H130"/>
    <mergeCell ref="I130:J130"/>
    <mergeCell ref="C132:C141"/>
    <mergeCell ref="B130:C131"/>
    <mergeCell ref="K116:K117"/>
    <mergeCell ref="L116:L117"/>
    <mergeCell ref="A116:A127"/>
    <mergeCell ref="G116:H116"/>
    <mergeCell ref="I116:J116"/>
    <mergeCell ref="C118:C127"/>
    <mergeCell ref="B116:C117"/>
    <mergeCell ref="A129:D129"/>
    <mergeCell ref="K102:K103"/>
    <mergeCell ref="L102:L103"/>
    <mergeCell ref="G102:H102"/>
    <mergeCell ref="I102:J102"/>
    <mergeCell ref="K88:K89"/>
    <mergeCell ref="L88:L89"/>
    <mergeCell ref="A88:A99"/>
    <mergeCell ref="G88:H88"/>
    <mergeCell ref="I88:J88"/>
    <mergeCell ref="C90:C99"/>
    <mergeCell ref="A101:D101"/>
    <mergeCell ref="K74:K75"/>
    <mergeCell ref="A74:A85"/>
    <mergeCell ref="G74:H74"/>
    <mergeCell ref="I74:J74"/>
    <mergeCell ref="C76:C85"/>
    <mergeCell ref="K60:K61"/>
    <mergeCell ref="A60:A71"/>
    <mergeCell ref="G60:H60"/>
    <mergeCell ref="I60:J60"/>
    <mergeCell ref="C62:C71"/>
    <mergeCell ref="A73:D73"/>
    <mergeCell ref="K46:K47"/>
    <mergeCell ref="A46:A57"/>
    <mergeCell ref="G46:H46"/>
    <mergeCell ref="I46:J46"/>
    <mergeCell ref="C48:C57"/>
    <mergeCell ref="A32:A43"/>
    <mergeCell ref="G32:H32"/>
    <mergeCell ref="I32:J32"/>
    <mergeCell ref="C34:C43"/>
    <mergeCell ref="K32:K33"/>
    <mergeCell ref="A45:D45"/>
    <mergeCell ref="G4:H4"/>
    <mergeCell ref="I4:J4"/>
    <mergeCell ref="K4:K5"/>
    <mergeCell ref="L4:L5"/>
    <mergeCell ref="L18:L19"/>
    <mergeCell ref="C20:C29"/>
    <mergeCell ref="A18:A29"/>
    <mergeCell ref="G18:H18"/>
    <mergeCell ref="I18:J18"/>
    <mergeCell ref="K18:K19"/>
    <mergeCell ref="A17:D17"/>
  </mergeCells>
  <conditionalFormatting sqref="H17">
    <cfRule type="iconSet" priority="12">
      <iconSet reverse="1">
        <cfvo type="percent" val="0"/>
        <cfvo type="num" val="10"/>
        <cfvo type="num" val="18"/>
      </iconSet>
    </cfRule>
  </conditionalFormatting>
  <conditionalFormatting sqref="H3">
    <cfRule type="iconSet" priority="13">
      <iconSet reverse="1">
        <cfvo type="percent" val="0"/>
        <cfvo type="num" val="10"/>
        <cfvo type="num" val="18"/>
      </iconSet>
    </cfRule>
  </conditionalFormatting>
  <conditionalFormatting sqref="H31">
    <cfRule type="iconSet" priority="11">
      <iconSet reverse="1">
        <cfvo type="percent" val="0"/>
        <cfvo type="num" val="10"/>
        <cfvo type="num" val="18"/>
      </iconSet>
    </cfRule>
  </conditionalFormatting>
  <conditionalFormatting sqref="H45">
    <cfRule type="iconSet" priority="10">
      <iconSet reverse="1">
        <cfvo type="percent" val="0"/>
        <cfvo type="num" val="10"/>
        <cfvo type="num" val="18"/>
      </iconSet>
    </cfRule>
  </conditionalFormatting>
  <conditionalFormatting sqref="H59">
    <cfRule type="iconSet" priority="9">
      <iconSet reverse="1">
        <cfvo type="percent" val="0"/>
        <cfvo type="num" val="10"/>
        <cfvo type="num" val="18"/>
      </iconSet>
    </cfRule>
  </conditionalFormatting>
  <conditionalFormatting sqref="H73">
    <cfRule type="iconSet" priority="8">
      <iconSet reverse="1">
        <cfvo type="percent" val="0"/>
        <cfvo type="num" val="10"/>
        <cfvo type="num" val="18"/>
      </iconSet>
    </cfRule>
  </conditionalFormatting>
  <conditionalFormatting sqref="H87">
    <cfRule type="iconSet" priority="7">
      <iconSet reverse="1">
        <cfvo type="percent" val="0"/>
        <cfvo type="num" val="10"/>
        <cfvo type="num" val="18"/>
      </iconSet>
    </cfRule>
  </conditionalFormatting>
  <conditionalFormatting sqref="H101">
    <cfRule type="iconSet" priority="6">
      <iconSet reverse="1">
        <cfvo type="percent" val="0"/>
        <cfvo type="num" val="10"/>
        <cfvo type="num" val="18"/>
      </iconSet>
    </cfRule>
  </conditionalFormatting>
  <conditionalFormatting sqref="H115">
    <cfRule type="iconSet" priority="5">
      <iconSet reverse="1">
        <cfvo type="percent" val="0"/>
        <cfvo type="num" val="10"/>
        <cfvo type="num" val="18"/>
      </iconSet>
    </cfRule>
  </conditionalFormatting>
  <conditionalFormatting sqref="H129">
    <cfRule type="iconSet" priority="4">
      <iconSet reverse="1">
        <cfvo type="percent" val="0"/>
        <cfvo type="num" val="10"/>
        <cfvo type="num" val="18"/>
      </iconSet>
    </cfRule>
  </conditionalFormatting>
  <conditionalFormatting sqref="H143">
    <cfRule type="iconSet" priority="3">
      <iconSet reverse="1">
        <cfvo type="percent" val="0"/>
        <cfvo type="num" val="10"/>
        <cfvo type="num" val="18"/>
      </iconSet>
    </cfRule>
  </conditionalFormatting>
  <conditionalFormatting sqref="H157">
    <cfRule type="iconSet" priority="2">
      <iconSet reverse="1">
        <cfvo type="percent" val="0"/>
        <cfvo type="num" val="10"/>
        <cfvo type="num" val="18"/>
      </iconSet>
    </cfRule>
  </conditionalFormatting>
  <conditionalFormatting sqref="H171">
    <cfRule type="iconSet" priority="1">
      <iconSet reverse="1">
        <cfvo type="percent" val="0"/>
        <cfvo type="num" val="10"/>
        <cfvo type="num" val="18"/>
      </iconSet>
    </cfRule>
  </conditionalFormatting>
  <pageMargins left="0.55118110236220474" right="0.55118110236220474" top="0.78740157480314965" bottom="0.78740157480314965" header="0.51181102362204722" footer="0.51181102362204722"/>
  <pageSetup paperSize="9" scale="45" orientation="landscape" horizontalDpi="4294967292" verticalDpi="4294967292" r:id="rId1"/>
  <headerFooter>
    <oddHeader>&amp;LAllegato n. 6 al Piano prevenzione corruzione e trasparenza 2020-2022  - CCIAA PN-UD - struttura di Udine</oddHeader>
    <oddFooter>&amp;R&amp;P di &amp;N</oddFooter>
  </headerFooter>
  <rowBreaks count="4" manualBreakCount="4">
    <brk id="85" max="12" man="1"/>
    <brk id="114" max="12" man="1"/>
    <brk id="141" max="12" man="1"/>
    <brk id="169" max="12" man="1"/>
  </rowBreaks>
  <legacyDrawing r:id="rId2"/>
  <extLst>
    <ext xmlns:x14="http://schemas.microsoft.com/office/spreadsheetml/2009/9/main" uri="{CCE6A557-97BC-4b89-ADB6-D9C93CAAB3DF}">
      <x14:dataValidations xmlns:xm="http://schemas.microsoft.com/office/excel/2006/main" count="18">
        <x14:dataValidation type="list" showInputMessage="1" showErrorMessage="1">
          <x14:formula1>
            <xm:f>'Aree di rischio '!$D$2:$D$4</xm:f>
          </x14:formula1>
          <xm:sqref>F78 F7:F8 F63 F133</xm:sqref>
        </x14:dataValidation>
        <x14:dataValidation type="list" allowBlank="1" showInputMessage="1" showErrorMessage="1">
          <x14:formula1>
            <xm:f>Misure!$A$8:$A$22</xm:f>
          </x14:formula1>
          <xm:sqref>G160 G7:G8 G132:G133 G146 G76 G174 G63 G78</xm:sqref>
        </x14:dataValidation>
        <x14:dataValidation type="list" allowBlank="1" showInputMessage="1" showErrorMessage="1">
          <x14:formula1>
            <xm:f>Misure!$C$8:$C$27</xm:f>
          </x14:formula1>
          <xm:sqref>H6:H8 H20 H34 H48 H62:H63 H174 H90 H78 H118 H132:H133 H146 H160 H76 H104</xm:sqref>
        </x14:dataValidation>
        <x14:dataValidation type="list" allowBlank="1" showInputMessage="1" showErrorMessage="1">
          <x14:formula1>
            <xm:f>Misure!$E$8:$E$12</xm:f>
          </x14:formula1>
          <xm:sqref>I6:I8 I20 I34 I48 I62:I63 I174 I90 I78 I118 I132:I133 I146 I160 I76 I104</xm:sqref>
        </x14:dataValidation>
        <x14:dataValidation type="list" allowBlank="1" showInputMessage="1" showErrorMessage="1">
          <x14:formula1>
            <xm:f>Misure!$G$8:$G$14</xm:f>
          </x14:formula1>
          <xm:sqref>J6:J8 J20 J34 J48 J62:J63 J174 J90 J78 J118 J132:J133 J146 J160 J76 J104</xm:sqref>
        </x14:dataValidation>
        <x14:dataValidation type="list" allowBlank="1" showInputMessage="1" showErrorMessage="1">
          <x14:formula1>
            <xm:f>'Catalogo rischi'!$A$34:$A$69</xm:f>
          </x14:formula1>
          <xm:sqref>D20</xm:sqref>
        </x14:dataValidation>
        <x14:dataValidation type="list" allowBlank="1" showInputMessage="1" showErrorMessage="1">
          <x14:formula1>
            <xm:f>'Catalogo rischi'!$A$34:$A$69</xm:f>
          </x14:formula1>
          <xm:sqref>D6:D13</xm:sqref>
        </x14:dataValidation>
        <x14:dataValidation type="list" allowBlank="1" showInputMessage="1" showErrorMessage="1">
          <x14:formula1>
            <xm:f>'Catalogo rischi'!$A$34:$A$69</xm:f>
          </x14:formula1>
          <xm:sqref>D34</xm:sqref>
        </x14:dataValidation>
        <x14:dataValidation type="list" allowBlank="1" showInputMessage="1" showErrorMessage="1">
          <x14:formula1>
            <xm:f>'Catalogo rischi'!$A$34:$A$69</xm:f>
          </x14:formula1>
          <xm:sqref>D48</xm:sqref>
        </x14:dataValidation>
        <x14:dataValidation type="list" allowBlank="1" showInputMessage="1" showErrorMessage="1">
          <x14:formula1>
            <xm:f>'Catalogo rischi'!$A$34:$A$69</xm:f>
          </x14:formula1>
          <xm:sqref>D62:D63</xm:sqref>
        </x14:dataValidation>
        <x14:dataValidation type="list" allowBlank="1" showInputMessage="1" showErrorMessage="1">
          <x14:formula1>
            <xm:f>'Catalogo rischi'!$A$34:$A$69</xm:f>
          </x14:formula1>
          <xm:sqref>D174</xm:sqref>
        </x14:dataValidation>
        <x14:dataValidation type="list" allowBlank="1" showInputMessage="1" showErrorMessage="1">
          <x14:formula1>
            <xm:f>'Catalogo rischi'!$A$34:$A$69</xm:f>
          </x14:formula1>
          <xm:sqref>D90 D104</xm:sqref>
        </x14:dataValidation>
        <x14:dataValidation type="list" allowBlank="1" showInputMessage="1" showErrorMessage="1">
          <x14:formula1>
            <xm:f>'Catalogo rischi'!$A$34:$A$69</xm:f>
          </x14:formula1>
          <xm:sqref>D118</xm:sqref>
        </x14:dataValidation>
        <x14:dataValidation type="list" allowBlank="1" showInputMessage="1" showErrorMessage="1">
          <x14:formula1>
            <xm:f>'Catalogo rischi'!$A$34:$A$69</xm:f>
          </x14:formula1>
          <xm:sqref>D132:D133</xm:sqref>
        </x14:dataValidation>
        <x14:dataValidation type="list" allowBlank="1" showInputMessage="1" showErrorMessage="1">
          <x14:formula1>
            <xm:f>'Catalogo rischi'!$A$34:$A$69</xm:f>
          </x14:formula1>
          <xm:sqref>D146</xm:sqref>
        </x14:dataValidation>
        <x14:dataValidation type="list" allowBlank="1" showInputMessage="1" showErrorMessage="1">
          <x14:formula1>
            <xm:f>'Catalogo rischi'!$A$34:$A$69</xm:f>
          </x14:formula1>
          <xm:sqref>D160</xm:sqref>
        </x14:dataValidation>
        <x14:dataValidation type="list" allowBlank="1" showInputMessage="1" showErrorMessage="1">
          <x14:formula1>
            <xm:f>'Catalogo rischi'!$A$34:$A$69</xm:f>
          </x14:formula1>
          <xm:sqref>D76</xm:sqref>
        </x14:dataValidation>
        <x14:dataValidation type="list" allowBlank="1" showInputMessage="1" showErrorMessage="1">
          <x14:formula1>
            <xm:f>'Catalogo rischi'!$A$34:$A$69</xm:f>
          </x14:formula1>
          <xm:sqref>D78</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1"/>
  <sheetViews>
    <sheetView zoomScale="80" zoomScaleNormal="80" workbookViewId="0">
      <selection activeCell="A9" sqref="A8:A9"/>
    </sheetView>
  </sheetViews>
  <sheetFormatPr defaultColWidth="11.42578125" defaultRowHeight="12.75" x14ac:dyDescent="0.2"/>
  <cols>
    <col min="1" max="1" width="66.7109375" customWidth="1"/>
    <col min="2" max="2" width="2.28515625" bestFit="1" customWidth="1"/>
    <col min="3" max="3" width="2.140625" customWidth="1"/>
    <col min="4" max="4" width="56.7109375" customWidth="1"/>
    <col min="5" max="5" width="2.28515625" bestFit="1" customWidth="1"/>
    <col min="6" max="6" width="2.140625" customWidth="1"/>
    <col min="7" max="7" width="56.7109375" customWidth="1"/>
    <col min="8" max="8" width="2.28515625" bestFit="1" customWidth="1"/>
  </cols>
  <sheetData>
    <row r="1" spans="1:8" ht="15" thickBot="1" x14ac:dyDescent="0.25">
      <c r="A1" s="81" t="str">
        <f>'Aree di rischio '!A18</f>
        <v xml:space="preserve">B.01 Definizione dell’oggetto dell’affidamento </v>
      </c>
      <c r="B1" s="63"/>
      <c r="C1" s="63"/>
      <c r="D1" s="63"/>
      <c r="E1" s="63"/>
      <c r="F1" s="63"/>
      <c r="G1" s="63"/>
      <c r="H1" s="63"/>
    </row>
    <row r="2" spans="1:8" x14ac:dyDescent="0.2">
      <c r="A2" s="366" t="s">
        <v>387</v>
      </c>
      <c r="B2" s="367"/>
      <c r="C2" s="64"/>
      <c r="D2" s="368" t="s">
        <v>385</v>
      </c>
      <c r="E2" s="367"/>
      <c r="F2" s="64"/>
      <c r="G2" s="368" t="s">
        <v>386</v>
      </c>
      <c r="H2" s="369"/>
    </row>
    <row r="3" spans="1:8" ht="13.5" thickBot="1" x14ac:dyDescent="0.25">
      <c r="A3" s="376"/>
      <c r="B3" s="377"/>
      <c r="C3" s="65"/>
      <c r="D3" s="377"/>
      <c r="E3" s="377"/>
      <c r="F3" s="65"/>
      <c r="G3" s="377"/>
      <c r="H3" s="378"/>
    </row>
    <row r="4" spans="1:8" x14ac:dyDescent="0.2">
      <c r="A4" s="59" t="s">
        <v>34</v>
      </c>
      <c r="B4" s="66"/>
      <c r="C4" s="67"/>
      <c r="D4" s="60" t="s">
        <v>42</v>
      </c>
      <c r="E4" s="66"/>
      <c r="F4" s="67"/>
      <c r="G4" s="60"/>
      <c r="H4" s="68"/>
    </row>
    <row r="5" spans="1:8" ht="102" x14ac:dyDescent="0.2">
      <c r="A5" s="15" t="s">
        <v>41</v>
      </c>
      <c r="B5" s="66"/>
      <c r="C5" s="67"/>
      <c r="D5" s="69" t="s">
        <v>43</v>
      </c>
      <c r="E5" s="66"/>
      <c r="F5" s="67"/>
      <c r="G5" s="16" t="s">
        <v>79</v>
      </c>
      <c r="H5" s="68"/>
    </row>
    <row r="6" spans="1:8" x14ac:dyDescent="0.2">
      <c r="A6" s="70" t="s">
        <v>35</v>
      </c>
      <c r="B6" s="71"/>
      <c r="C6" s="67"/>
      <c r="D6" s="71" t="s">
        <v>44</v>
      </c>
      <c r="E6" s="71">
        <v>1</v>
      </c>
      <c r="F6" s="67"/>
      <c r="G6" s="71" t="s">
        <v>83</v>
      </c>
      <c r="H6" s="72"/>
    </row>
    <row r="7" spans="1:8" x14ac:dyDescent="0.2">
      <c r="A7" s="70" t="s">
        <v>360</v>
      </c>
      <c r="B7" s="71">
        <v>2</v>
      </c>
      <c r="C7" s="67"/>
      <c r="D7" s="71" t="s">
        <v>45</v>
      </c>
      <c r="E7" s="71"/>
      <c r="F7" s="67"/>
      <c r="G7" s="71" t="s">
        <v>82</v>
      </c>
      <c r="H7" s="72">
        <v>2</v>
      </c>
    </row>
    <row r="8" spans="1:8" x14ac:dyDescent="0.2">
      <c r="A8" s="70" t="s">
        <v>359</v>
      </c>
      <c r="B8" s="71"/>
      <c r="C8" s="67"/>
      <c r="D8" s="71" t="s">
        <v>46</v>
      </c>
      <c r="E8" s="71"/>
      <c r="F8" s="67"/>
      <c r="G8" s="71" t="s">
        <v>81</v>
      </c>
      <c r="H8" s="72"/>
    </row>
    <row r="9" spans="1:8" ht="25.5" x14ac:dyDescent="0.2">
      <c r="A9" s="70" t="s">
        <v>39</v>
      </c>
      <c r="B9" s="71"/>
      <c r="C9" s="67"/>
      <c r="D9" s="71" t="s">
        <v>47</v>
      </c>
      <c r="E9" s="71"/>
      <c r="F9" s="67"/>
      <c r="G9" s="71" t="s">
        <v>113</v>
      </c>
      <c r="H9" s="72"/>
    </row>
    <row r="10" spans="1:8" x14ac:dyDescent="0.2">
      <c r="A10" s="70" t="s">
        <v>38</v>
      </c>
      <c r="B10" s="71"/>
      <c r="C10" s="67"/>
      <c r="D10" s="71" t="s">
        <v>48</v>
      </c>
      <c r="E10" s="71"/>
      <c r="F10" s="67"/>
      <c r="G10" s="71" t="s">
        <v>80</v>
      </c>
      <c r="H10" s="72"/>
    </row>
    <row r="11" spans="1:8" x14ac:dyDescent="0.2">
      <c r="A11" s="73"/>
      <c r="B11" s="74"/>
      <c r="C11" s="74"/>
      <c r="D11" s="74"/>
      <c r="E11" s="74"/>
      <c r="F11" s="74"/>
      <c r="G11" s="74"/>
      <c r="H11" s="75"/>
    </row>
    <row r="12" spans="1:8" x14ac:dyDescent="0.2">
      <c r="A12" s="59" t="s">
        <v>49</v>
      </c>
      <c r="B12" s="66"/>
      <c r="C12" s="74"/>
      <c r="D12" s="60" t="s">
        <v>50</v>
      </c>
      <c r="E12" s="66"/>
      <c r="F12" s="74"/>
      <c r="G12" s="370"/>
      <c r="H12" s="371"/>
    </row>
    <row r="13" spans="1:8" ht="76.5" x14ac:dyDescent="0.2">
      <c r="A13" s="17" t="s">
        <v>51</v>
      </c>
      <c r="B13" s="66"/>
      <c r="C13" s="74"/>
      <c r="D13" s="16" t="s">
        <v>84</v>
      </c>
      <c r="E13" s="66"/>
      <c r="F13" s="74"/>
      <c r="G13" s="370"/>
      <c r="H13" s="371"/>
    </row>
    <row r="14" spans="1:8" x14ac:dyDescent="0.2">
      <c r="A14" s="76" t="s">
        <v>52</v>
      </c>
      <c r="B14" s="71"/>
      <c r="C14" s="74"/>
      <c r="D14" s="71" t="s">
        <v>54</v>
      </c>
      <c r="E14" s="71">
        <v>1</v>
      </c>
      <c r="F14" s="74"/>
      <c r="G14" s="370"/>
      <c r="H14" s="371"/>
    </row>
    <row r="15" spans="1:8" ht="25.5" x14ac:dyDescent="0.2">
      <c r="A15" s="70" t="s">
        <v>53</v>
      </c>
      <c r="B15" s="71">
        <v>5</v>
      </c>
      <c r="C15" s="74"/>
      <c r="D15" s="71" t="s">
        <v>55</v>
      </c>
      <c r="E15" s="71"/>
      <c r="F15" s="74"/>
      <c r="G15" s="370"/>
      <c r="H15" s="371"/>
    </row>
    <row r="16" spans="1:8" x14ac:dyDescent="0.2">
      <c r="A16" s="73"/>
      <c r="B16" s="74"/>
      <c r="C16" s="74"/>
      <c r="D16" s="74"/>
      <c r="E16" s="74"/>
      <c r="F16" s="74"/>
      <c r="G16" s="370"/>
      <c r="H16" s="371"/>
    </row>
    <row r="17" spans="1:8" x14ac:dyDescent="0.2">
      <c r="A17" s="59" t="s">
        <v>56</v>
      </c>
      <c r="B17" s="66"/>
      <c r="C17" s="74"/>
      <c r="D17" s="60" t="s">
        <v>57</v>
      </c>
      <c r="E17" s="66"/>
      <c r="F17" s="74"/>
      <c r="G17" s="370"/>
      <c r="H17" s="371"/>
    </row>
    <row r="18" spans="1:8" ht="38.25" x14ac:dyDescent="0.2">
      <c r="A18" s="17" t="s">
        <v>58</v>
      </c>
      <c r="B18" s="66"/>
      <c r="C18" s="74"/>
      <c r="D18" s="16" t="s">
        <v>59</v>
      </c>
      <c r="E18" s="66"/>
      <c r="F18" s="74"/>
      <c r="G18" s="370"/>
      <c r="H18" s="371"/>
    </row>
    <row r="19" spans="1:8" x14ac:dyDescent="0.2">
      <c r="A19" s="76" t="s">
        <v>60</v>
      </c>
      <c r="B19" s="71">
        <v>1</v>
      </c>
      <c r="C19" s="74"/>
      <c r="D19" s="71" t="s">
        <v>54</v>
      </c>
      <c r="E19" s="71">
        <v>0</v>
      </c>
      <c r="F19" s="74"/>
      <c r="G19" s="370"/>
      <c r="H19" s="371"/>
    </row>
    <row r="20" spans="1:8" x14ac:dyDescent="0.2">
      <c r="A20" s="76" t="s">
        <v>110</v>
      </c>
      <c r="B20" s="71"/>
      <c r="C20" s="74"/>
      <c r="D20" s="71" t="s">
        <v>61</v>
      </c>
      <c r="E20" s="71"/>
      <c r="F20" s="74"/>
      <c r="G20" s="370"/>
      <c r="H20" s="371"/>
    </row>
    <row r="21" spans="1:8" x14ac:dyDescent="0.2">
      <c r="A21" s="76" t="s">
        <v>111</v>
      </c>
      <c r="B21" s="71"/>
      <c r="C21" s="74"/>
      <c r="D21" s="71" t="s">
        <v>62</v>
      </c>
      <c r="E21" s="71"/>
      <c r="F21" s="74"/>
      <c r="G21" s="370"/>
      <c r="H21" s="371"/>
    </row>
    <row r="22" spans="1:8" x14ac:dyDescent="0.2">
      <c r="A22" s="76"/>
      <c r="B22" s="71"/>
      <c r="C22" s="74"/>
      <c r="D22" s="71" t="s">
        <v>63</v>
      </c>
      <c r="E22" s="71"/>
      <c r="F22" s="74"/>
      <c r="G22" s="370"/>
      <c r="H22" s="371"/>
    </row>
    <row r="23" spans="1:8" x14ac:dyDescent="0.2">
      <c r="A23" s="76"/>
      <c r="B23" s="71"/>
      <c r="C23" s="74"/>
      <c r="D23" s="71" t="s">
        <v>64</v>
      </c>
      <c r="E23" s="71"/>
      <c r="F23" s="74"/>
      <c r="G23" s="370"/>
      <c r="H23" s="371"/>
    </row>
    <row r="24" spans="1:8" x14ac:dyDescent="0.2">
      <c r="A24" s="76"/>
      <c r="B24" s="71"/>
      <c r="C24" s="74"/>
      <c r="D24" s="77" t="s">
        <v>112</v>
      </c>
      <c r="E24" s="77"/>
      <c r="F24" s="74"/>
      <c r="G24" s="370"/>
      <c r="H24" s="371"/>
    </row>
    <row r="25" spans="1:8" x14ac:dyDescent="0.2">
      <c r="A25" s="73"/>
      <c r="B25" s="74"/>
      <c r="C25" s="74"/>
      <c r="D25" s="74"/>
      <c r="E25" s="74"/>
      <c r="F25" s="74"/>
      <c r="G25" s="370"/>
      <c r="H25" s="371"/>
    </row>
    <row r="26" spans="1:8" x14ac:dyDescent="0.2">
      <c r="A26" s="59" t="s">
        <v>65</v>
      </c>
      <c r="B26" s="66"/>
      <c r="C26" s="74"/>
      <c r="D26" s="60" t="s">
        <v>66</v>
      </c>
      <c r="E26" s="66"/>
      <c r="F26" s="74"/>
      <c r="G26" s="370"/>
      <c r="H26" s="371"/>
    </row>
    <row r="27" spans="1:8" ht="51" x14ac:dyDescent="0.2">
      <c r="A27" s="17" t="s">
        <v>67</v>
      </c>
      <c r="B27" s="66"/>
      <c r="C27" s="74"/>
      <c r="D27" s="16" t="s">
        <v>71</v>
      </c>
      <c r="E27" s="66"/>
      <c r="F27" s="74"/>
      <c r="G27" s="370"/>
      <c r="H27" s="371"/>
    </row>
    <row r="28" spans="1:8" x14ac:dyDescent="0.2">
      <c r="A28" s="76" t="s">
        <v>68</v>
      </c>
      <c r="B28" s="71"/>
      <c r="C28" s="74"/>
      <c r="D28" s="71" t="s">
        <v>72</v>
      </c>
      <c r="E28" s="71"/>
      <c r="F28" s="74"/>
      <c r="G28" s="370"/>
      <c r="H28" s="371"/>
    </row>
    <row r="29" spans="1:8" ht="25.5" x14ac:dyDescent="0.2">
      <c r="A29" s="179" t="s">
        <v>339</v>
      </c>
      <c r="B29" s="71"/>
      <c r="C29" s="74"/>
      <c r="D29" s="71" t="s">
        <v>73</v>
      </c>
      <c r="E29" s="71">
        <v>2</v>
      </c>
      <c r="F29" s="74"/>
      <c r="G29" s="370"/>
      <c r="H29" s="371"/>
    </row>
    <row r="30" spans="1:8" ht="25.5" x14ac:dyDescent="0.2">
      <c r="A30" s="70" t="s">
        <v>70</v>
      </c>
      <c r="B30" s="71">
        <v>5</v>
      </c>
      <c r="C30" s="74"/>
      <c r="D30" s="83" t="s">
        <v>74</v>
      </c>
      <c r="E30" s="71"/>
      <c r="F30" s="74"/>
      <c r="G30" s="370"/>
      <c r="H30" s="371"/>
    </row>
    <row r="31" spans="1:8" x14ac:dyDescent="0.2">
      <c r="A31" s="76"/>
      <c r="B31" s="71"/>
      <c r="C31" s="74"/>
      <c r="D31" s="71" t="s">
        <v>75</v>
      </c>
      <c r="E31" s="71"/>
      <c r="F31" s="74"/>
      <c r="G31" s="370"/>
      <c r="H31" s="371"/>
    </row>
    <row r="32" spans="1:8" x14ac:dyDescent="0.2">
      <c r="A32" s="76"/>
      <c r="B32" s="71"/>
      <c r="C32" s="74"/>
      <c r="D32" s="71" t="s">
        <v>76</v>
      </c>
      <c r="E32" s="71"/>
      <c r="F32" s="74"/>
      <c r="G32" s="370"/>
      <c r="H32" s="371"/>
    </row>
    <row r="33" spans="1:8" x14ac:dyDescent="0.2">
      <c r="A33" s="73"/>
      <c r="B33" s="74"/>
      <c r="C33" s="74"/>
      <c r="D33" s="74"/>
      <c r="E33" s="74"/>
      <c r="F33" s="74"/>
      <c r="G33" s="370"/>
      <c r="H33" s="371"/>
    </row>
    <row r="34" spans="1:8" x14ac:dyDescent="0.2">
      <c r="A34" s="59" t="s">
        <v>77</v>
      </c>
      <c r="B34" s="66"/>
      <c r="C34" s="74"/>
      <c r="D34" s="374"/>
      <c r="E34" s="374"/>
      <c r="F34" s="374"/>
      <c r="G34" s="370"/>
      <c r="H34" s="371"/>
    </row>
    <row r="35" spans="1:8" ht="51" x14ac:dyDescent="0.2">
      <c r="A35" s="17" t="s">
        <v>78</v>
      </c>
      <c r="B35" s="66"/>
      <c r="C35" s="74"/>
      <c r="D35" s="374"/>
      <c r="E35" s="374"/>
      <c r="F35" s="374"/>
      <c r="G35" s="370"/>
      <c r="H35" s="371"/>
    </row>
    <row r="36" spans="1:8" x14ac:dyDescent="0.2">
      <c r="A36" s="76" t="s">
        <v>54</v>
      </c>
      <c r="B36" s="71">
        <v>1</v>
      </c>
      <c r="C36" s="74"/>
      <c r="D36" s="374"/>
      <c r="E36" s="374"/>
      <c r="F36" s="374"/>
      <c r="G36" s="370"/>
      <c r="H36" s="371"/>
    </row>
    <row r="37" spans="1:8" ht="13.5" thickBot="1" x14ac:dyDescent="0.25">
      <c r="A37" s="78" t="s">
        <v>55</v>
      </c>
      <c r="B37" s="79"/>
      <c r="C37" s="80"/>
      <c r="D37" s="375"/>
      <c r="E37" s="375"/>
      <c r="F37" s="375"/>
      <c r="G37" s="372"/>
      <c r="H37" s="373"/>
    </row>
    <row r="38" spans="1:8" ht="15" thickBot="1" x14ac:dyDescent="0.25">
      <c r="A38" s="81" t="str">
        <f>'Aree di rischio '!A19</f>
        <v xml:space="preserve">B.02 Individuazione dello strumento/istituto per l’affidamento </v>
      </c>
      <c r="B38" s="63"/>
      <c r="C38" s="63"/>
      <c r="D38" s="63"/>
      <c r="E38" s="63"/>
      <c r="F38" s="63"/>
      <c r="G38" s="63"/>
      <c r="H38" s="63"/>
    </row>
    <row r="39" spans="1:8" x14ac:dyDescent="0.2">
      <c r="A39" s="366" t="s">
        <v>387</v>
      </c>
      <c r="B39" s="367"/>
      <c r="C39" s="64"/>
      <c r="D39" s="368" t="s">
        <v>385</v>
      </c>
      <c r="E39" s="367"/>
      <c r="F39" s="64"/>
      <c r="G39" s="368" t="s">
        <v>386</v>
      </c>
      <c r="H39" s="369"/>
    </row>
    <row r="40" spans="1:8" ht="13.5" thickBot="1" x14ac:dyDescent="0.25">
      <c r="A40" s="376"/>
      <c r="B40" s="377"/>
      <c r="C40" s="65"/>
      <c r="D40" s="377"/>
      <c r="E40" s="377"/>
      <c r="F40" s="65"/>
      <c r="G40" s="377"/>
      <c r="H40" s="378"/>
    </row>
    <row r="41" spans="1:8" x14ac:dyDescent="0.2">
      <c r="A41" s="59" t="s">
        <v>34</v>
      </c>
      <c r="B41" s="66"/>
      <c r="C41" s="67"/>
      <c r="D41" s="60" t="s">
        <v>42</v>
      </c>
      <c r="E41" s="66"/>
      <c r="F41" s="67"/>
      <c r="G41" s="60"/>
      <c r="H41" s="68"/>
    </row>
    <row r="42" spans="1:8" ht="102" x14ac:dyDescent="0.2">
      <c r="A42" s="15" t="s">
        <v>41</v>
      </c>
      <c r="B42" s="66"/>
      <c r="C42" s="67"/>
      <c r="D42" s="69" t="s">
        <v>43</v>
      </c>
      <c r="E42" s="66"/>
      <c r="F42" s="67"/>
      <c r="G42" s="16" t="s">
        <v>79</v>
      </c>
      <c r="H42" s="68"/>
    </row>
    <row r="43" spans="1:8" x14ac:dyDescent="0.2">
      <c r="A43" s="70" t="s">
        <v>35</v>
      </c>
      <c r="B43" s="71"/>
      <c r="C43" s="67"/>
      <c r="D43" s="71" t="s">
        <v>44</v>
      </c>
      <c r="E43" s="71">
        <v>1</v>
      </c>
      <c r="F43" s="67"/>
      <c r="G43" s="71" t="s">
        <v>83</v>
      </c>
      <c r="H43" s="72"/>
    </row>
    <row r="44" spans="1:8" x14ac:dyDescent="0.2">
      <c r="A44" s="70" t="s">
        <v>360</v>
      </c>
      <c r="B44" s="71">
        <v>2</v>
      </c>
      <c r="C44" s="67"/>
      <c r="D44" s="71" t="s">
        <v>45</v>
      </c>
      <c r="E44" s="71"/>
      <c r="F44" s="67"/>
      <c r="G44" s="71" t="s">
        <v>82</v>
      </c>
      <c r="H44" s="72">
        <v>2</v>
      </c>
    </row>
    <row r="45" spans="1:8" x14ac:dyDescent="0.2">
      <c r="A45" s="70" t="s">
        <v>359</v>
      </c>
      <c r="B45" s="71"/>
      <c r="C45" s="67"/>
      <c r="D45" s="71" t="s">
        <v>46</v>
      </c>
      <c r="E45" s="71"/>
      <c r="F45" s="67"/>
      <c r="G45" s="71" t="s">
        <v>81</v>
      </c>
      <c r="H45" s="72"/>
    </row>
    <row r="46" spans="1:8" ht="25.5" x14ac:dyDescent="0.2">
      <c r="A46" s="70" t="s">
        <v>39</v>
      </c>
      <c r="B46" s="71"/>
      <c r="C46" s="67"/>
      <c r="D46" s="71" t="s">
        <v>47</v>
      </c>
      <c r="E46" s="71"/>
      <c r="F46" s="67"/>
      <c r="G46" s="71" t="s">
        <v>113</v>
      </c>
      <c r="H46" s="72"/>
    </row>
    <row r="47" spans="1:8" x14ac:dyDescent="0.2">
      <c r="A47" s="70" t="s">
        <v>38</v>
      </c>
      <c r="B47" s="71"/>
      <c r="C47" s="67"/>
      <c r="D47" s="71" t="s">
        <v>48</v>
      </c>
      <c r="E47" s="71"/>
      <c r="F47" s="67"/>
      <c r="G47" s="71" t="s">
        <v>80</v>
      </c>
      <c r="H47" s="72"/>
    </row>
    <row r="48" spans="1:8" x14ac:dyDescent="0.2">
      <c r="A48" s="73"/>
      <c r="B48" s="74"/>
      <c r="C48" s="74"/>
      <c r="D48" s="74"/>
      <c r="E48" s="74"/>
      <c r="F48" s="74"/>
      <c r="G48" s="74"/>
      <c r="H48" s="75"/>
    </row>
    <row r="49" spans="1:8" x14ac:dyDescent="0.2">
      <c r="A49" s="59" t="s">
        <v>49</v>
      </c>
      <c r="B49" s="66"/>
      <c r="C49" s="74"/>
      <c r="D49" s="60" t="s">
        <v>50</v>
      </c>
      <c r="E49" s="66"/>
      <c r="F49" s="74"/>
      <c r="G49" s="370"/>
      <c r="H49" s="371"/>
    </row>
    <row r="50" spans="1:8" ht="76.5" x14ac:dyDescent="0.2">
      <c r="A50" s="17" t="s">
        <v>51</v>
      </c>
      <c r="B50" s="66"/>
      <c r="C50" s="74"/>
      <c r="D50" s="16" t="s">
        <v>84</v>
      </c>
      <c r="E50" s="66"/>
      <c r="F50" s="74"/>
      <c r="G50" s="370"/>
      <c r="H50" s="371"/>
    </row>
    <row r="51" spans="1:8" x14ac:dyDescent="0.2">
      <c r="A51" s="76" t="s">
        <v>52</v>
      </c>
      <c r="B51" s="71"/>
      <c r="C51" s="74"/>
      <c r="D51" s="71" t="s">
        <v>54</v>
      </c>
      <c r="E51" s="71">
        <v>1</v>
      </c>
      <c r="F51" s="74"/>
      <c r="G51" s="370"/>
      <c r="H51" s="371"/>
    </row>
    <row r="52" spans="1:8" x14ac:dyDescent="0.2">
      <c r="A52" s="76" t="s">
        <v>53</v>
      </c>
      <c r="B52" s="71">
        <v>5</v>
      </c>
      <c r="C52" s="74"/>
      <c r="D52" s="71" t="s">
        <v>55</v>
      </c>
      <c r="E52" s="71"/>
      <c r="F52" s="74"/>
      <c r="G52" s="370"/>
      <c r="H52" s="371"/>
    </row>
    <row r="53" spans="1:8" x14ac:dyDescent="0.2">
      <c r="A53" s="73"/>
      <c r="B53" s="74"/>
      <c r="C53" s="74"/>
      <c r="D53" s="74"/>
      <c r="E53" s="74"/>
      <c r="F53" s="74"/>
      <c r="G53" s="370"/>
      <c r="H53" s="371"/>
    </row>
    <row r="54" spans="1:8" x14ac:dyDescent="0.2">
      <c r="A54" s="59" t="s">
        <v>56</v>
      </c>
      <c r="B54" s="66"/>
      <c r="C54" s="74"/>
      <c r="D54" s="60" t="s">
        <v>57</v>
      </c>
      <c r="E54" s="66"/>
      <c r="F54" s="74"/>
      <c r="G54" s="370"/>
      <c r="H54" s="371"/>
    </row>
    <row r="55" spans="1:8" ht="38.25" x14ac:dyDescent="0.2">
      <c r="A55" s="17" t="s">
        <v>58</v>
      </c>
      <c r="B55" s="66"/>
      <c r="C55" s="74"/>
      <c r="D55" s="16" t="s">
        <v>59</v>
      </c>
      <c r="E55" s="66"/>
      <c r="F55" s="74"/>
      <c r="G55" s="370"/>
      <c r="H55" s="371"/>
    </row>
    <row r="56" spans="1:8" x14ac:dyDescent="0.2">
      <c r="A56" s="76" t="s">
        <v>60</v>
      </c>
      <c r="B56" s="71">
        <v>1</v>
      </c>
      <c r="C56" s="74"/>
      <c r="D56" s="71" t="s">
        <v>54</v>
      </c>
      <c r="E56" s="71">
        <v>0</v>
      </c>
      <c r="F56" s="74"/>
      <c r="G56" s="370"/>
      <c r="H56" s="371"/>
    </row>
    <row r="57" spans="1:8" x14ac:dyDescent="0.2">
      <c r="A57" s="76" t="s">
        <v>110</v>
      </c>
      <c r="B57" s="71"/>
      <c r="C57" s="74"/>
      <c r="D57" s="71" t="s">
        <v>61</v>
      </c>
      <c r="E57" s="71"/>
      <c r="F57" s="74"/>
      <c r="G57" s="370"/>
      <c r="H57" s="371"/>
    </row>
    <row r="58" spans="1:8" x14ac:dyDescent="0.2">
      <c r="A58" s="76" t="s">
        <v>111</v>
      </c>
      <c r="B58" s="71"/>
      <c r="C58" s="74"/>
      <c r="D58" s="71" t="s">
        <v>62</v>
      </c>
      <c r="E58" s="71"/>
      <c r="F58" s="74"/>
      <c r="G58" s="370"/>
      <c r="H58" s="371"/>
    </row>
    <row r="59" spans="1:8" x14ac:dyDescent="0.2">
      <c r="A59" s="76"/>
      <c r="B59" s="71"/>
      <c r="C59" s="74"/>
      <c r="D59" s="71" t="s">
        <v>63</v>
      </c>
      <c r="E59" s="71"/>
      <c r="F59" s="74"/>
      <c r="G59" s="370"/>
      <c r="H59" s="371"/>
    </row>
    <row r="60" spans="1:8" x14ac:dyDescent="0.2">
      <c r="A60" s="76"/>
      <c r="B60" s="71"/>
      <c r="C60" s="74"/>
      <c r="D60" s="71" t="s">
        <v>64</v>
      </c>
      <c r="E60" s="71"/>
      <c r="F60" s="74"/>
      <c r="G60" s="370"/>
      <c r="H60" s="371"/>
    </row>
    <row r="61" spans="1:8" x14ac:dyDescent="0.2">
      <c r="A61" s="76"/>
      <c r="B61" s="71"/>
      <c r="C61" s="74"/>
      <c r="D61" s="77" t="s">
        <v>112</v>
      </c>
      <c r="E61" s="77"/>
      <c r="F61" s="74"/>
      <c r="G61" s="370"/>
      <c r="H61" s="371"/>
    </row>
    <row r="62" spans="1:8" x14ac:dyDescent="0.2">
      <c r="A62" s="73"/>
      <c r="B62" s="74"/>
      <c r="C62" s="74"/>
      <c r="D62" s="74"/>
      <c r="E62" s="74"/>
      <c r="F62" s="74"/>
      <c r="G62" s="370"/>
      <c r="H62" s="371"/>
    </row>
    <row r="63" spans="1:8" x14ac:dyDescent="0.2">
      <c r="A63" s="59" t="s">
        <v>65</v>
      </c>
      <c r="B63" s="66"/>
      <c r="C63" s="74"/>
      <c r="D63" s="60" t="s">
        <v>66</v>
      </c>
      <c r="E63" s="66"/>
      <c r="F63" s="74"/>
      <c r="G63" s="370"/>
      <c r="H63" s="371"/>
    </row>
    <row r="64" spans="1:8" ht="51" x14ac:dyDescent="0.2">
      <c r="A64" s="17" t="s">
        <v>67</v>
      </c>
      <c r="B64" s="66"/>
      <c r="C64" s="74"/>
      <c r="D64" s="16" t="s">
        <v>71</v>
      </c>
      <c r="E64" s="66"/>
      <c r="F64" s="74"/>
      <c r="G64" s="370"/>
      <c r="H64" s="371"/>
    </row>
    <row r="65" spans="1:8" x14ac:dyDescent="0.2">
      <c r="A65" s="76" t="s">
        <v>68</v>
      </c>
      <c r="B65" s="71"/>
      <c r="C65" s="74"/>
      <c r="D65" s="71" t="s">
        <v>72</v>
      </c>
      <c r="E65" s="71"/>
      <c r="F65" s="74"/>
      <c r="G65" s="370"/>
      <c r="H65" s="371"/>
    </row>
    <row r="66" spans="1:8" ht="25.5" x14ac:dyDescent="0.2">
      <c r="A66" s="179" t="s">
        <v>339</v>
      </c>
      <c r="B66" s="71"/>
      <c r="C66" s="74"/>
      <c r="D66" s="71" t="s">
        <v>73</v>
      </c>
      <c r="E66" s="71"/>
      <c r="F66" s="74"/>
      <c r="G66" s="370"/>
      <c r="H66" s="371"/>
    </row>
    <row r="67" spans="1:8" ht="25.5" x14ac:dyDescent="0.2">
      <c r="A67" s="70" t="s">
        <v>70</v>
      </c>
      <c r="B67" s="71">
        <v>5</v>
      </c>
      <c r="C67" s="74"/>
      <c r="D67" s="83" t="s">
        <v>74</v>
      </c>
      <c r="E67" s="71"/>
      <c r="F67" s="74"/>
      <c r="G67" s="370"/>
      <c r="H67" s="371"/>
    </row>
    <row r="68" spans="1:8" x14ac:dyDescent="0.2">
      <c r="A68" s="76"/>
      <c r="B68" s="71"/>
      <c r="C68" s="74"/>
      <c r="D68" s="71" t="s">
        <v>75</v>
      </c>
      <c r="E68" s="71"/>
      <c r="F68" s="74"/>
      <c r="G68" s="370"/>
      <c r="H68" s="371"/>
    </row>
    <row r="69" spans="1:8" x14ac:dyDescent="0.2">
      <c r="A69" s="76"/>
      <c r="B69" s="71"/>
      <c r="C69" s="74"/>
      <c r="D69" s="71" t="s">
        <v>76</v>
      </c>
      <c r="E69" s="71">
        <v>5</v>
      </c>
      <c r="F69" s="74"/>
      <c r="G69" s="370"/>
      <c r="H69" s="371"/>
    </row>
    <row r="70" spans="1:8" x14ac:dyDescent="0.2">
      <c r="A70" s="73"/>
      <c r="B70" s="74"/>
      <c r="C70" s="74"/>
      <c r="D70" s="74"/>
      <c r="E70" s="74"/>
      <c r="F70" s="74"/>
      <c r="G70" s="370"/>
      <c r="H70" s="371"/>
    </row>
    <row r="71" spans="1:8" x14ac:dyDescent="0.2">
      <c r="A71" s="59" t="s">
        <v>77</v>
      </c>
      <c r="B71" s="66"/>
      <c r="C71" s="74"/>
      <c r="D71" s="374"/>
      <c r="E71" s="374"/>
      <c r="F71" s="374"/>
      <c r="G71" s="370"/>
      <c r="H71" s="371"/>
    </row>
    <row r="72" spans="1:8" ht="51" x14ac:dyDescent="0.2">
      <c r="A72" s="17" t="s">
        <v>78</v>
      </c>
      <c r="B72" s="66"/>
      <c r="C72" s="74"/>
      <c r="D72" s="374"/>
      <c r="E72" s="374"/>
      <c r="F72" s="374"/>
      <c r="G72" s="370"/>
      <c r="H72" s="371"/>
    </row>
    <row r="73" spans="1:8" x14ac:dyDescent="0.2">
      <c r="A73" s="76" t="s">
        <v>54</v>
      </c>
      <c r="B73" s="71"/>
      <c r="C73" s="74"/>
      <c r="D73" s="374"/>
      <c r="E73" s="374"/>
      <c r="F73" s="374"/>
      <c r="G73" s="370"/>
      <c r="H73" s="371"/>
    </row>
    <row r="74" spans="1:8" ht="13.5" thickBot="1" x14ac:dyDescent="0.25">
      <c r="A74" s="78" t="s">
        <v>55</v>
      </c>
      <c r="B74" s="79">
        <v>5</v>
      </c>
      <c r="C74" s="80"/>
      <c r="D74" s="375"/>
      <c r="E74" s="375"/>
      <c r="F74" s="375"/>
      <c r="G74" s="372"/>
      <c r="H74" s="373"/>
    </row>
    <row r="75" spans="1:8" ht="15" thickBot="1" x14ac:dyDescent="0.25">
      <c r="A75" s="81" t="str">
        <f>'Aree di rischio '!A20</f>
        <v>B.03 Requisiti di qualificazione</v>
      </c>
      <c r="B75" s="63"/>
      <c r="C75" s="63"/>
      <c r="D75" s="63"/>
      <c r="E75" s="63"/>
      <c r="F75" s="63"/>
      <c r="G75" s="63"/>
      <c r="H75" s="63"/>
    </row>
    <row r="76" spans="1:8" x14ac:dyDescent="0.2">
      <c r="A76" s="366" t="s">
        <v>387</v>
      </c>
      <c r="B76" s="367"/>
      <c r="C76" s="64"/>
      <c r="D76" s="368" t="s">
        <v>385</v>
      </c>
      <c r="E76" s="367"/>
      <c r="F76" s="64"/>
      <c r="G76" s="368" t="s">
        <v>386</v>
      </c>
      <c r="H76" s="369"/>
    </row>
    <row r="77" spans="1:8" ht="13.5" thickBot="1" x14ac:dyDescent="0.25">
      <c r="A77" s="376"/>
      <c r="B77" s="377"/>
      <c r="C77" s="65"/>
      <c r="D77" s="377"/>
      <c r="E77" s="377"/>
      <c r="F77" s="65"/>
      <c r="G77" s="377"/>
      <c r="H77" s="378"/>
    </row>
    <row r="78" spans="1:8" x14ac:dyDescent="0.2">
      <c r="A78" s="59" t="s">
        <v>34</v>
      </c>
      <c r="B78" s="66"/>
      <c r="C78" s="67"/>
      <c r="D78" s="60" t="s">
        <v>42</v>
      </c>
      <c r="E78" s="66"/>
      <c r="F78" s="67"/>
      <c r="G78" s="60"/>
      <c r="H78" s="68"/>
    </row>
    <row r="79" spans="1:8" ht="102" x14ac:dyDescent="0.2">
      <c r="A79" s="15" t="s">
        <v>41</v>
      </c>
      <c r="B79" s="66"/>
      <c r="C79" s="67"/>
      <c r="D79" s="69" t="s">
        <v>43</v>
      </c>
      <c r="E79" s="66"/>
      <c r="F79" s="67"/>
      <c r="G79" s="16" t="s">
        <v>79</v>
      </c>
      <c r="H79" s="68"/>
    </row>
    <row r="80" spans="1:8" x14ac:dyDescent="0.2">
      <c r="A80" s="70" t="s">
        <v>35</v>
      </c>
      <c r="B80" s="71"/>
      <c r="C80" s="67"/>
      <c r="D80" s="71" t="s">
        <v>44</v>
      </c>
      <c r="E80" s="71">
        <v>1</v>
      </c>
      <c r="F80" s="67"/>
      <c r="G80" s="71" t="s">
        <v>83</v>
      </c>
      <c r="H80" s="72"/>
    </row>
    <row r="81" spans="1:8" x14ac:dyDescent="0.2">
      <c r="A81" s="70" t="s">
        <v>36</v>
      </c>
      <c r="B81" s="71">
        <v>2</v>
      </c>
      <c r="C81" s="67"/>
      <c r="D81" s="71" t="s">
        <v>45</v>
      </c>
      <c r="E81" s="71"/>
      <c r="F81" s="67"/>
      <c r="G81" s="71" t="s">
        <v>82</v>
      </c>
      <c r="H81" s="72">
        <v>2</v>
      </c>
    </row>
    <row r="82" spans="1:8" x14ac:dyDescent="0.2">
      <c r="A82" s="70" t="s">
        <v>37</v>
      </c>
      <c r="B82" s="71"/>
      <c r="C82" s="67"/>
      <c r="D82" s="71" t="s">
        <v>46</v>
      </c>
      <c r="E82" s="71"/>
      <c r="F82" s="67"/>
      <c r="G82" s="71" t="s">
        <v>81</v>
      </c>
      <c r="H82" s="72"/>
    </row>
    <row r="83" spans="1:8" ht="25.5" x14ac:dyDescent="0.2">
      <c r="A83" s="70" t="s">
        <v>39</v>
      </c>
      <c r="B83" s="71"/>
      <c r="C83" s="67"/>
      <c r="D83" s="71" t="s">
        <v>47</v>
      </c>
      <c r="E83" s="71"/>
      <c r="F83" s="67"/>
      <c r="G83" s="71" t="s">
        <v>113</v>
      </c>
      <c r="H83" s="72"/>
    </row>
    <row r="84" spans="1:8" x14ac:dyDescent="0.2">
      <c r="A84" s="70" t="s">
        <v>38</v>
      </c>
      <c r="B84" s="71"/>
      <c r="C84" s="67"/>
      <c r="D84" s="71" t="s">
        <v>48</v>
      </c>
      <c r="E84" s="71"/>
      <c r="F84" s="67"/>
      <c r="G84" s="71" t="s">
        <v>80</v>
      </c>
      <c r="H84" s="72"/>
    </row>
    <row r="85" spans="1:8" x14ac:dyDescent="0.2">
      <c r="A85" s="73"/>
      <c r="B85" s="74"/>
      <c r="C85" s="74"/>
      <c r="D85" s="74"/>
      <c r="E85" s="74"/>
      <c r="F85" s="74"/>
      <c r="G85" s="74"/>
      <c r="H85" s="75"/>
    </row>
    <row r="86" spans="1:8" x14ac:dyDescent="0.2">
      <c r="A86" s="59" t="s">
        <v>49</v>
      </c>
      <c r="B86" s="66"/>
      <c r="C86" s="74"/>
      <c r="D86" s="60" t="s">
        <v>50</v>
      </c>
      <c r="E86" s="66"/>
      <c r="F86" s="74"/>
      <c r="G86" s="370"/>
      <c r="H86" s="371"/>
    </row>
    <row r="87" spans="1:8" ht="76.5" x14ac:dyDescent="0.2">
      <c r="A87" s="17" t="s">
        <v>51</v>
      </c>
      <c r="B87" s="66"/>
      <c r="C87" s="74"/>
      <c r="D87" s="16" t="s">
        <v>84</v>
      </c>
      <c r="E87" s="66"/>
      <c r="F87" s="74"/>
      <c r="G87" s="370"/>
      <c r="H87" s="371"/>
    </row>
    <row r="88" spans="1:8" x14ac:dyDescent="0.2">
      <c r="A88" s="76" t="s">
        <v>52</v>
      </c>
      <c r="B88" s="71"/>
      <c r="C88" s="74"/>
      <c r="D88" s="71" t="s">
        <v>54</v>
      </c>
      <c r="E88" s="71">
        <v>1</v>
      </c>
      <c r="F88" s="74"/>
      <c r="G88" s="370"/>
      <c r="H88" s="371"/>
    </row>
    <row r="89" spans="1:8" x14ac:dyDescent="0.2">
      <c r="A89" s="76" t="s">
        <v>53</v>
      </c>
      <c r="B89" s="71">
        <v>5</v>
      </c>
      <c r="C89" s="74"/>
      <c r="D89" s="71" t="s">
        <v>55</v>
      </c>
      <c r="E89" s="71"/>
      <c r="F89" s="74"/>
      <c r="G89" s="370"/>
      <c r="H89" s="371"/>
    </row>
    <row r="90" spans="1:8" x14ac:dyDescent="0.2">
      <c r="A90" s="73"/>
      <c r="B90" s="74"/>
      <c r="C90" s="74"/>
      <c r="D90" s="74"/>
      <c r="E90" s="74"/>
      <c r="F90" s="74"/>
      <c r="G90" s="370"/>
      <c r="H90" s="371"/>
    </row>
    <row r="91" spans="1:8" x14ac:dyDescent="0.2">
      <c r="A91" s="59" t="s">
        <v>56</v>
      </c>
      <c r="B91" s="66"/>
      <c r="C91" s="74"/>
      <c r="D91" s="60" t="s">
        <v>57</v>
      </c>
      <c r="E91" s="66"/>
      <c r="F91" s="74"/>
      <c r="G91" s="370"/>
      <c r="H91" s="371"/>
    </row>
    <row r="92" spans="1:8" ht="38.25" x14ac:dyDescent="0.2">
      <c r="A92" s="17" t="s">
        <v>58</v>
      </c>
      <c r="B92" s="66"/>
      <c r="C92" s="74"/>
      <c r="D92" s="16" t="s">
        <v>59</v>
      </c>
      <c r="E92" s="66"/>
      <c r="F92" s="74"/>
      <c r="G92" s="370"/>
      <c r="H92" s="371"/>
    </row>
    <row r="93" spans="1:8" x14ac:dyDescent="0.2">
      <c r="A93" s="76" t="s">
        <v>60</v>
      </c>
      <c r="B93" s="71">
        <v>1</v>
      </c>
      <c r="C93" s="74"/>
      <c r="D93" s="71" t="s">
        <v>54</v>
      </c>
      <c r="E93" s="71">
        <v>0</v>
      </c>
      <c r="F93" s="74"/>
      <c r="G93" s="370"/>
      <c r="H93" s="371"/>
    </row>
    <row r="94" spans="1:8" x14ac:dyDescent="0.2">
      <c r="A94" s="76" t="s">
        <v>110</v>
      </c>
      <c r="B94" s="71"/>
      <c r="C94" s="74"/>
      <c r="D94" s="71" t="s">
        <v>61</v>
      </c>
      <c r="E94" s="71"/>
      <c r="F94" s="74"/>
      <c r="G94" s="370"/>
      <c r="H94" s="371"/>
    </row>
    <row r="95" spans="1:8" x14ac:dyDescent="0.2">
      <c r="A95" s="76" t="s">
        <v>111</v>
      </c>
      <c r="B95" s="71"/>
      <c r="C95" s="74"/>
      <c r="D95" s="71" t="s">
        <v>62</v>
      </c>
      <c r="E95" s="71"/>
      <c r="F95" s="74"/>
      <c r="G95" s="370"/>
      <c r="H95" s="371"/>
    </row>
    <row r="96" spans="1:8" x14ac:dyDescent="0.2">
      <c r="A96" s="76"/>
      <c r="B96" s="71"/>
      <c r="C96" s="74"/>
      <c r="D96" s="71" t="s">
        <v>63</v>
      </c>
      <c r="E96" s="71"/>
      <c r="F96" s="74"/>
      <c r="G96" s="370"/>
      <c r="H96" s="371"/>
    </row>
    <row r="97" spans="1:8" x14ac:dyDescent="0.2">
      <c r="A97" s="76"/>
      <c r="B97" s="71"/>
      <c r="C97" s="74"/>
      <c r="D97" s="71" t="s">
        <v>64</v>
      </c>
      <c r="E97" s="71"/>
      <c r="F97" s="74"/>
      <c r="G97" s="370"/>
      <c r="H97" s="371"/>
    </row>
    <row r="98" spans="1:8" x14ac:dyDescent="0.2">
      <c r="A98" s="76"/>
      <c r="B98" s="71"/>
      <c r="C98" s="74"/>
      <c r="D98" s="77" t="s">
        <v>112</v>
      </c>
      <c r="E98" s="77"/>
      <c r="F98" s="74"/>
      <c r="G98" s="370"/>
      <c r="H98" s="371"/>
    </row>
    <row r="99" spans="1:8" x14ac:dyDescent="0.2">
      <c r="A99" s="73"/>
      <c r="B99" s="74"/>
      <c r="C99" s="74"/>
      <c r="D99" s="74"/>
      <c r="E99" s="74"/>
      <c r="F99" s="74"/>
      <c r="G99" s="370"/>
      <c r="H99" s="371"/>
    </row>
    <row r="100" spans="1:8" x14ac:dyDescent="0.2">
      <c r="A100" s="59" t="s">
        <v>65</v>
      </c>
      <c r="B100" s="66"/>
      <c r="C100" s="74"/>
      <c r="D100" s="60" t="s">
        <v>66</v>
      </c>
      <c r="E100" s="66"/>
      <c r="F100" s="74"/>
      <c r="G100" s="370"/>
      <c r="H100" s="371"/>
    </row>
    <row r="101" spans="1:8" ht="51" x14ac:dyDescent="0.2">
      <c r="A101" s="17" t="s">
        <v>67</v>
      </c>
      <c r="B101" s="66"/>
      <c r="C101" s="74"/>
      <c r="D101" s="16" t="s">
        <v>71</v>
      </c>
      <c r="E101" s="66"/>
      <c r="F101" s="74"/>
      <c r="G101" s="370"/>
      <c r="H101" s="371"/>
    </row>
    <row r="102" spans="1:8" x14ac:dyDescent="0.2">
      <c r="A102" s="76" t="s">
        <v>68</v>
      </c>
      <c r="B102" s="71"/>
      <c r="C102" s="74"/>
      <c r="D102" s="71" t="s">
        <v>72</v>
      </c>
      <c r="E102" s="71"/>
      <c r="F102" s="74"/>
      <c r="G102" s="370"/>
      <c r="H102" s="371"/>
    </row>
    <row r="103" spans="1:8" ht="25.5" x14ac:dyDescent="0.2">
      <c r="A103" s="179" t="s">
        <v>339</v>
      </c>
      <c r="B103" s="71"/>
      <c r="C103" s="74"/>
      <c r="D103" s="71" t="s">
        <v>73</v>
      </c>
      <c r="E103" s="71"/>
      <c r="F103" s="74"/>
      <c r="G103" s="370"/>
      <c r="H103" s="371"/>
    </row>
    <row r="104" spans="1:8" ht="25.5" x14ac:dyDescent="0.2">
      <c r="A104" s="70" t="s">
        <v>70</v>
      </c>
      <c r="B104" s="71">
        <v>5</v>
      </c>
      <c r="C104" s="74"/>
      <c r="D104" s="83" t="s">
        <v>74</v>
      </c>
      <c r="E104" s="71"/>
      <c r="F104" s="74"/>
      <c r="G104" s="370"/>
      <c r="H104" s="371"/>
    </row>
    <row r="105" spans="1:8" x14ac:dyDescent="0.2">
      <c r="A105" s="76"/>
      <c r="B105" s="71"/>
      <c r="C105" s="74"/>
      <c r="D105" s="71" t="s">
        <v>75</v>
      </c>
      <c r="E105" s="71"/>
      <c r="F105" s="74"/>
      <c r="G105" s="370"/>
      <c r="H105" s="371"/>
    </row>
    <row r="106" spans="1:8" x14ac:dyDescent="0.2">
      <c r="A106" s="76"/>
      <c r="B106" s="71"/>
      <c r="C106" s="74"/>
      <c r="D106" s="71" t="s">
        <v>76</v>
      </c>
      <c r="E106" s="71">
        <v>5</v>
      </c>
      <c r="F106" s="74"/>
      <c r="G106" s="370"/>
      <c r="H106" s="371"/>
    </row>
    <row r="107" spans="1:8" x14ac:dyDescent="0.2">
      <c r="A107" s="73"/>
      <c r="B107" s="74"/>
      <c r="C107" s="74"/>
      <c r="D107" s="74"/>
      <c r="E107" s="74"/>
      <c r="F107" s="74"/>
      <c r="G107" s="370"/>
      <c r="H107" s="371"/>
    </row>
    <row r="108" spans="1:8" x14ac:dyDescent="0.2">
      <c r="A108" s="59" t="s">
        <v>77</v>
      </c>
      <c r="B108" s="66"/>
      <c r="C108" s="74"/>
      <c r="D108" s="374"/>
      <c r="E108" s="374"/>
      <c r="F108" s="374"/>
      <c r="G108" s="370"/>
      <c r="H108" s="371"/>
    </row>
    <row r="109" spans="1:8" ht="51" x14ac:dyDescent="0.2">
      <c r="A109" s="17" t="s">
        <v>78</v>
      </c>
      <c r="B109" s="66"/>
      <c r="C109" s="74"/>
      <c r="D109" s="374"/>
      <c r="E109" s="374"/>
      <c r="F109" s="374"/>
      <c r="G109" s="370"/>
      <c r="H109" s="371"/>
    </row>
    <row r="110" spans="1:8" x14ac:dyDescent="0.2">
      <c r="A110" s="76" t="s">
        <v>54</v>
      </c>
      <c r="B110" s="71">
        <v>1</v>
      </c>
      <c r="C110" s="74"/>
      <c r="D110" s="374"/>
      <c r="E110" s="374"/>
      <c r="F110" s="374"/>
      <c r="G110" s="370"/>
      <c r="H110" s="371"/>
    </row>
    <row r="111" spans="1:8" ht="13.5" thickBot="1" x14ac:dyDescent="0.25">
      <c r="A111" s="78" t="s">
        <v>55</v>
      </c>
      <c r="B111" s="79"/>
      <c r="C111" s="80"/>
      <c r="D111" s="375"/>
      <c r="E111" s="375"/>
      <c r="F111" s="375"/>
      <c r="G111" s="372"/>
      <c r="H111" s="373"/>
    </row>
    <row r="112" spans="1:8" ht="15" thickBot="1" x14ac:dyDescent="0.25">
      <c r="A112" s="81" t="str">
        <f>'Aree di rischio '!A21</f>
        <v>B.04 Criteri di aggiudicazione</v>
      </c>
      <c r="B112" s="63"/>
      <c r="C112" s="63"/>
      <c r="D112" s="63"/>
      <c r="E112" s="63"/>
      <c r="F112" s="63"/>
      <c r="G112" s="63"/>
      <c r="H112" s="63"/>
    </row>
    <row r="113" spans="1:8" ht="12.75" customHeight="1" x14ac:dyDescent="0.2">
      <c r="A113" s="366" t="s">
        <v>387</v>
      </c>
      <c r="B113" s="367"/>
      <c r="C113" s="64"/>
      <c r="D113" s="368" t="s">
        <v>385</v>
      </c>
      <c r="E113" s="367"/>
      <c r="F113" s="64"/>
      <c r="G113" s="368" t="s">
        <v>386</v>
      </c>
      <c r="H113" s="369"/>
    </row>
    <row r="114" spans="1:8" ht="13.5" thickBot="1" x14ac:dyDescent="0.25">
      <c r="A114" s="376"/>
      <c r="B114" s="377"/>
      <c r="C114" s="65"/>
      <c r="D114" s="377"/>
      <c r="E114" s="377"/>
      <c r="F114" s="65"/>
      <c r="G114" s="377"/>
      <c r="H114" s="378"/>
    </row>
    <row r="115" spans="1:8" x14ac:dyDescent="0.2">
      <c r="A115" s="59" t="s">
        <v>34</v>
      </c>
      <c r="B115" s="66"/>
      <c r="C115" s="67"/>
      <c r="D115" s="60" t="s">
        <v>42</v>
      </c>
      <c r="E115" s="66"/>
      <c r="F115" s="67"/>
      <c r="G115" s="60"/>
      <c r="H115" s="68"/>
    </row>
    <row r="116" spans="1:8" ht="102" x14ac:dyDescent="0.2">
      <c r="A116" s="15" t="s">
        <v>41</v>
      </c>
      <c r="B116" s="66"/>
      <c r="C116" s="67"/>
      <c r="D116" s="69" t="s">
        <v>43</v>
      </c>
      <c r="E116" s="66"/>
      <c r="F116" s="67"/>
      <c r="G116" s="16" t="s">
        <v>79</v>
      </c>
      <c r="H116" s="68"/>
    </row>
    <row r="117" spans="1:8" x14ac:dyDescent="0.2">
      <c r="A117" s="70" t="s">
        <v>35</v>
      </c>
      <c r="B117" s="71"/>
      <c r="C117" s="67"/>
      <c r="D117" s="71" t="s">
        <v>44</v>
      </c>
      <c r="E117" s="71"/>
      <c r="F117" s="67"/>
      <c r="G117" s="71" t="s">
        <v>83</v>
      </c>
      <c r="H117" s="72"/>
    </row>
    <row r="118" spans="1:8" x14ac:dyDescent="0.2">
      <c r="A118" s="70" t="s">
        <v>36</v>
      </c>
      <c r="B118" s="71"/>
      <c r="C118" s="67"/>
      <c r="D118" s="71" t="s">
        <v>45</v>
      </c>
      <c r="E118" s="71">
        <v>2</v>
      </c>
      <c r="F118" s="67"/>
      <c r="G118" s="71" t="s">
        <v>82</v>
      </c>
      <c r="H118" s="72">
        <v>2</v>
      </c>
    </row>
    <row r="119" spans="1:8" x14ac:dyDescent="0.2">
      <c r="A119" s="70" t="s">
        <v>37</v>
      </c>
      <c r="B119" s="71">
        <v>3</v>
      </c>
      <c r="C119" s="67"/>
      <c r="D119" s="71" t="s">
        <v>46</v>
      </c>
      <c r="E119" s="71"/>
      <c r="F119" s="67"/>
      <c r="G119" s="71" t="s">
        <v>81</v>
      </c>
      <c r="H119" s="72"/>
    </row>
    <row r="120" spans="1:8" ht="25.5" x14ac:dyDescent="0.2">
      <c r="A120" s="70" t="s">
        <v>39</v>
      </c>
      <c r="B120" s="71"/>
      <c r="C120" s="67"/>
      <c r="D120" s="71" t="s">
        <v>47</v>
      </c>
      <c r="E120" s="71"/>
      <c r="F120" s="67"/>
      <c r="G120" s="71" t="s">
        <v>113</v>
      </c>
      <c r="H120" s="72"/>
    </row>
    <row r="121" spans="1:8" x14ac:dyDescent="0.2">
      <c r="A121" s="70" t="s">
        <v>38</v>
      </c>
      <c r="B121" s="71"/>
      <c r="C121" s="67"/>
      <c r="D121" s="71" t="s">
        <v>48</v>
      </c>
      <c r="E121" s="71"/>
      <c r="F121" s="67"/>
      <c r="G121" s="71" t="s">
        <v>80</v>
      </c>
      <c r="H121" s="72"/>
    </row>
    <row r="122" spans="1:8" x14ac:dyDescent="0.2">
      <c r="A122" s="73"/>
      <c r="B122" s="74"/>
      <c r="C122" s="74"/>
      <c r="D122" s="74"/>
      <c r="E122" s="74"/>
      <c r="F122" s="74"/>
      <c r="G122" s="74"/>
      <c r="H122" s="75"/>
    </row>
    <row r="123" spans="1:8" x14ac:dyDescent="0.2">
      <c r="A123" s="59" t="s">
        <v>49</v>
      </c>
      <c r="B123" s="66"/>
      <c r="C123" s="74"/>
      <c r="D123" s="60" t="s">
        <v>50</v>
      </c>
      <c r="E123" s="66"/>
      <c r="F123" s="74"/>
      <c r="G123" s="370"/>
      <c r="H123" s="371"/>
    </row>
    <row r="124" spans="1:8" ht="76.5" x14ac:dyDescent="0.2">
      <c r="A124" s="17" t="s">
        <v>51</v>
      </c>
      <c r="B124" s="66"/>
      <c r="C124" s="74"/>
      <c r="D124" s="16" t="s">
        <v>84</v>
      </c>
      <c r="E124" s="66"/>
      <c r="F124" s="74"/>
      <c r="G124" s="370"/>
      <c r="H124" s="371"/>
    </row>
    <row r="125" spans="1:8" x14ac:dyDescent="0.2">
      <c r="A125" s="76" t="s">
        <v>52</v>
      </c>
      <c r="B125" s="71"/>
      <c r="C125" s="74"/>
      <c r="D125" s="71" t="s">
        <v>54</v>
      </c>
      <c r="E125" s="71">
        <v>1</v>
      </c>
      <c r="F125" s="74"/>
      <c r="G125" s="370"/>
      <c r="H125" s="371"/>
    </row>
    <row r="126" spans="1:8" x14ac:dyDescent="0.2">
      <c r="A126" s="76" t="s">
        <v>53</v>
      </c>
      <c r="B126" s="71">
        <v>5</v>
      </c>
      <c r="C126" s="74"/>
      <c r="D126" s="71" t="s">
        <v>55</v>
      </c>
      <c r="E126" s="71"/>
      <c r="F126" s="74"/>
      <c r="G126" s="370"/>
      <c r="H126" s="371"/>
    </row>
    <row r="127" spans="1:8" x14ac:dyDescent="0.2">
      <c r="A127" s="73"/>
      <c r="B127" s="74"/>
      <c r="C127" s="74"/>
      <c r="D127" s="74"/>
      <c r="E127" s="74"/>
      <c r="F127" s="74"/>
      <c r="G127" s="370"/>
      <c r="H127" s="371"/>
    </row>
    <row r="128" spans="1:8" x14ac:dyDescent="0.2">
      <c r="A128" s="59" t="s">
        <v>56</v>
      </c>
      <c r="B128" s="66"/>
      <c r="C128" s="74"/>
      <c r="D128" s="60" t="s">
        <v>57</v>
      </c>
      <c r="E128" s="66"/>
      <c r="F128" s="74"/>
      <c r="G128" s="370"/>
      <c r="H128" s="371"/>
    </row>
    <row r="129" spans="1:8" ht="38.25" x14ac:dyDescent="0.2">
      <c r="A129" s="17" t="s">
        <v>58</v>
      </c>
      <c r="B129" s="66"/>
      <c r="C129" s="74"/>
      <c r="D129" s="16" t="s">
        <v>59</v>
      </c>
      <c r="E129" s="66"/>
      <c r="F129" s="74"/>
      <c r="G129" s="370"/>
      <c r="H129" s="371"/>
    </row>
    <row r="130" spans="1:8" x14ac:dyDescent="0.2">
      <c r="A130" s="76" t="s">
        <v>60</v>
      </c>
      <c r="B130" s="71">
        <v>1</v>
      </c>
      <c r="C130" s="74"/>
      <c r="D130" s="71" t="s">
        <v>54</v>
      </c>
      <c r="E130" s="71">
        <v>0</v>
      </c>
      <c r="F130" s="74"/>
      <c r="G130" s="370"/>
      <c r="H130" s="371"/>
    </row>
    <row r="131" spans="1:8" x14ac:dyDescent="0.2">
      <c r="A131" s="76" t="s">
        <v>110</v>
      </c>
      <c r="B131" s="71"/>
      <c r="C131" s="74"/>
      <c r="D131" s="71" t="s">
        <v>61</v>
      </c>
      <c r="E131" s="71"/>
      <c r="F131" s="74"/>
      <c r="G131" s="370"/>
      <c r="H131" s="371"/>
    </row>
    <row r="132" spans="1:8" x14ac:dyDescent="0.2">
      <c r="A132" s="76" t="s">
        <v>111</v>
      </c>
      <c r="B132" s="71"/>
      <c r="C132" s="74"/>
      <c r="D132" s="71" t="s">
        <v>62</v>
      </c>
      <c r="E132" s="71"/>
      <c r="F132" s="74"/>
      <c r="G132" s="370"/>
      <c r="H132" s="371"/>
    </row>
    <row r="133" spans="1:8" x14ac:dyDescent="0.2">
      <c r="A133" s="76"/>
      <c r="B133" s="71"/>
      <c r="C133" s="74"/>
      <c r="D133" s="71" t="s">
        <v>63</v>
      </c>
      <c r="E133" s="71"/>
      <c r="F133" s="74"/>
      <c r="G133" s="370"/>
      <c r="H133" s="371"/>
    </row>
    <row r="134" spans="1:8" x14ac:dyDescent="0.2">
      <c r="A134" s="76"/>
      <c r="B134" s="71"/>
      <c r="C134" s="74"/>
      <c r="D134" s="71" t="s">
        <v>64</v>
      </c>
      <c r="E134" s="71"/>
      <c r="F134" s="74"/>
      <c r="G134" s="370"/>
      <c r="H134" s="371"/>
    </row>
    <row r="135" spans="1:8" x14ac:dyDescent="0.2">
      <c r="A135" s="76"/>
      <c r="B135" s="71"/>
      <c r="C135" s="74"/>
      <c r="D135" s="77" t="s">
        <v>112</v>
      </c>
      <c r="E135" s="77"/>
      <c r="F135" s="74"/>
      <c r="G135" s="370"/>
      <c r="H135" s="371"/>
    </row>
    <row r="136" spans="1:8" x14ac:dyDescent="0.2">
      <c r="A136" s="73"/>
      <c r="B136" s="74"/>
      <c r="C136" s="74"/>
      <c r="D136" s="74"/>
      <c r="E136" s="74"/>
      <c r="F136" s="74"/>
      <c r="G136" s="370"/>
      <c r="H136" s="371"/>
    </row>
    <row r="137" spans="1:8" x14ac:dyDescent="0.2">
      <c r="A137" s="59" t="s">
        <v>65</v>
      </c>
      <c r="B137" s="66"/>
      <c r="C137" s="74"/>
      <c r="D137" s="60" t="s">
        <v>66</v>
      </c>
      <c r="E137" s="66"/>
      <c r="F137" s="74"/>
      <c r="G137" s="370"/>
      <c r="H137" s="371"/>
    </row>
    <row r="138" spans="1:8" ht="51" x14ac:dyDescent="0.2">
      <c r="A138" s="17" t="s">
        <v>67</v>
      </c>
      <c r="B138" s="66"/>
      <c r="C138" s="74"/>
      <c r="D138" s="16" t="s">
        <v>71</v>
      </c>
      <c r="E138" s="66"/>
      <c r="F138" s="74"/>
      <c r="G138" s="370"/>
      <c r="H138" s="371"/>
    </row>
    <row r="139" spans="1:8" x14ac:dyDescent="0.2">
      <c r="A139" s="76" t="s">
        <v>68</v>
      </c>
      <c r="B139" s="71"/>
      <c r="C139" s="74"/>
      <c r="D139" s="71" t="s">
        <v>72</v>
      </c>
      <c r="E139" s="71"/>
      <c r="F139" s="74"/>
      <c r="G139" s="370"/>
      <c r="H139" s="371"/>
    </row>
    <row r="140" spans="1:8" ht="25.5" x14ac:dyDescent="0.2">
      <c r="A140" s="179" t="s">
        <v>339</v>
      </c>
      <c r="B140" s="71"/>
      <c r="C140" s="74"/>
      <c r="D140" s="71" t="s">
        <v>73</v>
      </c>
      <c r="E140" s="71"/>
      <c r="F140" s="74"/>
      <c r="G140" s="370"/>
      <c r="H140" s="371"/>
    </row>
    <row r="141" spans="1:8" ht="25.5" x14ac:dyDescent="0.2">
      <c r="A141" s="70" t="s">
        <v>70</v>
      </c>
      <c r="B141" s="71">
        <v>5</v>
      </c>
      <c r="C141" s="74"/>
      <c r="D141" s="83" t="s">
        <v>74</v>
      </c>
      <c r="E141" s="71"/>
      <c r="F141" s="74"/>
      <c r="G141" s="370"/>
      <c r="H141" s="371"/>
    </row>
    <row r="142" spans="1:8" x14ac:dyDescent="0.2">
      <c r="A142" s="76"/>
      <c r="B142" s="71"/>
      <c r="C142" s="74"/>
      <c r="D142" s="71" t="s">
        <v>75</v>
      </c>
      <c r="E142" s="71"/>
      <c r="F142" s="74"/>
      <c r="G142" s="370"/>
      <c r="H142" s="371"/>
    </row>
    <row r="143" spans="1:8" x14ac:dyDescent="0.2">
      <c r="A143" s="76"/>
      <c r="B143" s="71"/>
      <c r="C143" s="74"/>
      <c r="D143" s="71" t="s">
        <v>76</v>
      </c>
      <c r="E143" s="71">
        <v>5</v>
      </c>
      <c r="F143" s="74"/>
      <c r="G143" s="370"/>
      <c r="H143" s="371"/>
    </row>
    <row r="144" spans="1:8" x14ac:dyDescent="0.2">
      <c r="A144" s="73"/>
      <c r="B144" s="74"/>
      <c r="C144" s="74"/>
      <c r="D144" s="74"/>
      <c r="E144" s="74"/>
      <c r="F144" s="74"/>
      <c r="G144" s="370"/>
      <c r="H144" s="371"/>
    </row>
    <row r="145" spans="1:8" x14ac:dyDescent="0.2">
      <c r="A145" s="59" t="s">
        <v>77</v>
      </c>
      <c r="B145" s="66"/>
      <c r="C145" s="74"/>
      <c r="D145" s="374"/>
      <c r="E145" s="374"/>
      <c r="F145" s="374"/>
      <c r="G145" s="370"/>
      <c r="H145" s="371"/>
    </row>
    <row r="146" spans="1:8" ht="51" x14ac:dyDescent="0.2">
      <c r="A146" s="17" t="s">
        <v>78</v>
      </c>
      <c r="B146" s="66"/>
      <c r="C146" s="74"/>
      <c r="D146" s="374"/>
      <c r="E146" s="374"/>
      <c r="F146" s="374"/>
      <c r="G146" s="370"/>
      <c r="H146" s="371"/>
    </row>
    <row r="147" spans="1:8" x14ac:dyDescent="0.2">
      <c r="A147" s="76" t="s">
        <v>54</v>
      </c>
      <c r="B147" s="71"/>
      <c r="C147" s="74"/>
      <c r="D147" s="374"/>
      <c r="E147" s="374"/>
      <c r="F147" s="374"/>
      <c r="G147" s="370"/>
      <c r="H147" s="371"/>
    </row>
    <row r="148" spans="1:8" ht="13.5" thickBot="1" x14ac:dyDescent="0.25">
      <c r="A148" s="78" t="s">
        <v>55</v>
      </c>
      <c r="B148" s="79">
        <v>1</v>
      </c>
      <c r="C148" s="80"/>
      <c r="D148" s="375"/>
      <c r="E148" s="375"/>
      <c r="F148" s="375"/>
      <c r="G148" s="372"/>
      <c r="H148" s="373"/>
    </row>
    <row r="149" spans="1:8" ht="15" thickBot="1" x14ac:dyDescent="0.25">
      <c r="A149" s="84" t="str">
        <f>'Aree di rischio '!A22</f>
        <v xml:space="preserve">B.05 Valutazione delle offerte </v>
      </c>
      <c r="B149" s="85"/>
      <c r="C149" s="85"/>
      <c r="D149" s="85"/>
      <c r="E149" s="85"/>
      <c r="F149" s="85"/>
      <c r="G149" s="85"/>
      <c r="H149" s="85"/>
    </row>
    <row r="150" spans="1:8" ht="12.75" customHeight="1" x14ac:dyDescent="0.2">
      <c r="A150" s="366" t="s">
        <v>387</v>
      </c>
      <c r="B150" s="367"/>
      <c r="C150" s="64"/>
      <c r="D150" s="368" t="s">
        <v>385</v>
      </c>
      <c r="E150" s="367"/>
      <c r="F150" s="64"/>
      <c r="G150" s="368" t="s">
        <v>386</v>
      </c>
      <c r="H150" s="369"/>
    </row>
    <row r="151" spans="1:8" ht="21.75" customHeight="1" thickBot="1" x14ac:dyDescent="0.25">
      <c r="A151" s="376"/>
      <c r="B151" s="377"/>
      <c r="C151" s="65"/>
      <c r="D151" s="377"/>
      <c r="E151" s="377"/>
      <c r="F151" s="65"/>
      <c r="G151" s="377"/>
      <c r="H151" s="378"/>
    </row>
    <row r="152" spans="1:8" x14ac:dyDescent="0.2">
      <c r="A152" s="59" t="s">
        <v>34</v>
      </c>
      <c r="B152" s="66"/>
      <c r="C152" s="67"/>
      <c r="D152" s="60" t="s">
        <v>42</v>
      </c>
      <c r="E152" s="66"/>
      <c r="F152" s="67"/>
      <c r="G152" s="60"/>
      <c r="H152" s="68"/>
    </row>
    <row r="153" spans="1:8" ht="102" x14ac:dyDescent="0.2">
      <c r="A153" s="15" t="s">
        <v>41</v>
      </c>
      <c r="B153" s="66"/>
      <c r="C153" s="67"/>
      <c r="D153" s="69" t="s">
        <v>43</v>
      </c>
      <c r="E153" s="66"/>
      <c r="F153" s="67"/>
      <c r="G153" s="16" t="s">
        <v>79</v>
      </c>
      <c r="H153" s="68"/>
    </row>
    <row r="154" spans="1:8" x14ac:dyDescent="0.2">
      <c r="A154" s="70" t="s">
        <v>35</v>
      </c>
      <c r="B154" s="71"/>
      <c r="C154" s="67"/>
      <c r="D154" s="71" t="s">
        <v>44</v>
      </c>
      <c r="E154" s="71"/>
      <c r="F154" s="67"/>
      <c r="G154" s="71" t="s">
        <v>83</v>
      </c>
      <c r="H154" s="72"/>
    </row>
    <row r="155" spans="1:8" x14ac:dyDescent="0.2">
      <c r="A155" s="70" t="s">
        <v>36</v>
      </c>
      <c r="B155" s="71">
        <v>2</v>
      </c>
      <c r="C155" s="67"/>
      <c r="D155" s="71" t="s">
        <v>45</v>
      </c>
      <c r="E155" s="71">
        <v>2</v>
      </c>
      <c r="F155" s="67"/>
      <c r="G155" s="71" t="s">
        <v>82</v>
      </c>
      <c r="H155" s="72"/>
    </row>
    <row r="156" spans="1:8" x14ac:dyDescent="0.2">
      <c r="A156" s="70" t="s">
        <v>37</v>
      </c>
      <c r="B156" s="71"/>
      <c r="C156" s="67"/>
      <c r="D156" s="71" t="s">
        <v>46</v>
      </c>
      <c r="E156" s="71"/>
      <c r="F156" s="67"/>
      <c r="G156" s="71" t="s">
        <v>81</v>
      </c>
      <c r="H156" s="72"/>
    </row>
    <row r="157" spans="1:8" ht="25.5" x14ac:dyDescent="0.2">
      <c r="A157" s="70" t="s">
        <v>39</v>
      </c>
      <c r="B157" s="71"/>
      <c r="C157" s="67"/>
      <c r="D157" s="71" t="s">
        <v>47</v>
      </c>
      <c r="E157" s="71"/>
      <c r="F157" s="67"/>
      <c r="G157" s="71" t="s">
        <v>113</v>
      </c>
      <c r="H157" s="72"/>
    </row>
    <row r="158" spans="1:8" x14ac:dyDescent="0.2">
      <c r="A158" s="70" t="s">
        <v>38</v>
      </c>
      <c r="B158" s="71"/>
      <c r="C158" s="67"/>
      <c r="D158" s="71" t="s">
        <v>48</v>
      </c>
      <c r="E158" s="71"/>
      <c r="F158" s="67"/>
      <c r="G158" s="71" t="s">
        <v>80</v>
      </c>
      <c r="H158" s="72">
        <v>5</v>
      </c>
    </row>
    <row r="159" spans="1:8" x14ac:dyDescent="0.2">
      <c r="A159" s="73"/>
      <c r="B159" s="74"/>
      <c r="C159" s="74"/>
      <c r="D159" s="74"/>
      <c r="E159" s="74"/>
      <c r="F159" s="74"/>
      <c r="G159" s="74"/>
      <c r="H159" s="75"/>
    </row>
    <row r="160" spans="1:8" x14ac:dyDescent="0.2">
      <c r="A160" s="59" t="s">
        <v>49</v>
      </c>
      <c r="B160" s="66"/>
      <c r="C160" s="74"/>
      <c r="D160" s="60" t="s">
        <v>50</v>
      </c>
      <c r="E160" s="66"/>
      <c r="F160" s="74"/>
      <c r="G160" s="370"/>
      <c r="H160" s="371"/>
    </row>
    <row r="161" spans="1:8" ht="76.5" x14ac:dyDescent="0.2">
      <c r="A161" s="17" t="s">
        <v>51</v>
      </c>
      <c r="B161" s="66"/>
      <c r="C161" s="74"/>
      <c r="D161" s="16" t="s">
        <v>84</v>
      </c>
      <c r="E161" s="66"/>
      <c r="F161" s="74"/>
      <c r="G161" s="370"/>
      <c r="H161" s="371"/>
    </row>
    <row r="162" spans="1:8" x14ac:dyDescent="0.2">
      <c r="A162" s="76" t="s">
        <v>52</v>
      </c>
      <c r="B162" s="71"/>
      <c r="C162" s="74"/>
      <c r="D162" s="71" t="s">
        <v>54</v>
      </c>
      <c r="E162" s="71">
        <v>1</v>
      </c>
      <c r="F162" s="74"/>
      <c r="G162" s="370"/>
      <c r="H162" s="371"/>
    </row>
    <row r="163" spans="1:8" x14ac:dyDescent="0.2">
      <c r="A163" s="76" t="s">
        <v>53</v>
      </c>
      <c r="B163" s="71">
        <v>5</v>
      </c>
      <c r="C163" s="74"/>
      <c r="D163" s="71" t="s">
        <v>55</v>
      </c>
      <c r="E163" s="71"/>
      <c r="F163" s="74"/>
      <c r="G163" s="370"/>
      <c r="H163" s="371"/>
    </row>
    <row r="164" spans="1:8" x14ac:dyDescent="0.2">
      <c r="A164" s="73"/>
      <c r="B164" s="74"/>
      <c r="C164" s="74"/>
      <c r="D164" s="74"/>
      <c r="E164" s="74"/>
      <c r="F164" s="74"/>
      <c r="G164" s="370"/>
      <c r="H164" s="371"/>
    </row>
    <row r="165" spans="1:8" x14ac:dyDescent="0.2">
      <c r="A165" s="59" t="s">
        <v>56</v>
      </c>
      <c r="B165" s="66"/>
      <c r="C165" s="74"/>
      <c r="D165" s="60" t="s">
        <v>57</v>
      </c>
      <c r="E165" s="66"/>
      <c r="F165" s="74"/>
      <c r="G165" s="370"/>
      <c r="H165" s="371"/>
    </row>
    <row r="166" spans="1:8" ht="38.25" x14ac:dyDescent="0.2">
      <c r="A166" s="17" t="s">
        <v>58</v>
      </c>
      <c r="B166" s="66"/>
      <c r="C166" s="74"/>
      <c r="D166" s="16" t="s">
        <v>59</v>
      </c>
      <c r="E166" s="66"/>
      <c r="F166" s="74"/>
      <c r="G166" s="370"/>
      <c r="H166" s="371"/>
    </row>
    <row r="167" spans="1:8" x14ac:dyDescent="0.2">
      <c r="A167" s="76" t="s">
        <v>60</v>
      </c>
      <c r="B167" s="71">
        <v>1</v>
      </c>
      <c r="C167" s="74"/>
      <c r="D167" s="71" t="s">
        <v>54</v>
      </c>
      <c r="E167" s="71">
        <v>0</v>
      </c>
      <c r="F167" s="74"/>
      <c r="G167" s="370"/>
      <c r="H167" s="371"/>
    </row>
    <row r="168" spans="1:8" x14ac:dyDescent="0.2">
      <c r="A168" s="76" t="s">
        <v>110</v>
      </c>
      <c r="B168" s="71"/>
      <c r="C168" s="74"/>
      <c r="D168" s="71" t="s">
        <v>61</v>
      </c>
      <c r="E168" s="71"/>
      <c r="F168" s="74"/>
      <c r="G168" s="370"/>
      <c r="H168" s="371"/>
    </row>
    <row r="169" spans="1:8" x14ac:dyDescent="0.2">
      <c r="A169" s="76" t="s">
        <v>111</v>
      </c>
      <c r="B169" s="71"/>
      <c r="C169" s="74"/>
      <c r="D169" s="71" t="s">
        <v>62</v>
      </c>
      <c r="E169" s="71"/>
      <c r="F169" s="74"/>
      <c r="G169" s="370"/>
      <c r="H169" s="371"/>
    </row>
    <row r="170" spans="1:8" x14ac:dyDescent="0.2">
      <c r="A170" s="76"/>
      <c r="B170" s="71"/>
      <c r="C170" s="74"/>
      <c r="D170" s="71" t="s">
        <v>63</v>
      </c>
      <c r="E170" s="71"/>
      <c r="F170" s="74"/>
      <c r="G170" s="370"/>
      <c r="H170" s="371"/>
    </row>
    <row r="171" spans="1:8" x14ac:dyDescent="0.2">
      <c r="A171" s="76"/>
      <c r="B171" s="71"/>
      <c r="C171" s="74"/>
      <c r="D171" s="71" t="s">
        <v>64</v>
      </c>
      <c r="E171" s="71"/>
      <c r="F171" s="74"/>
      <c r="G171" s="370"/>
      <c r="H171" s="371"/>
    </row>
    <row r="172" spans="1:8" x14ac:dyDescent="0.2">
      <c r="A172" s="76"/>
      <c r="B172" s="71"/>
      <c r="C172" s="74"/>
      <c r="D172" s="77" t="s">
        <v>112</v>
      </c>
      <c r="E172" s="77"/>
      <c r="F172" s="74"/>
      <c r="G172" s="370"/>
      <c r="H172" s="371"/>
    </row>
    <row r="173" spans="1:8" x14ac:dyDescent="0.2">
      <c r="A173" s="73"/>
      <c r="B173" s="74"/>
      <c r="C173" s="74"/>
      <c r="D173" s="74"/>
      <c r="E173" s="74"/>
      <c r="F173" s="74"/>
      <c r="G173" s="370"/>
      <c r="H173" s="371"/>
    </row>
    <row r="174" spans="1:8" x14ac:dyDescent="0.2">
      <c r="A174" s="59" t="s">
        <v>65</v>
      </c>
      <c r="B174" s="66"/>
      <c r="C174" s="74"/>
      <c r="D174" s="60" t="s">
        <v>66</v>
      </c>
      <c r="E174" s="66"/>
      <c r="F174" s="74"/>
      <c r="G174" s="370"/>
      <c r="H174" s="371"/>
    </row>
    <row r="175" spans="1:8" ht="51" x14ac:dyDescent="0.2">
      <c r="A175" s="17" t="s">
        <v>67</v>
      </c>
      <c r="B175" s="66"/>
      <c r="C175" s="74"/>
      <c r="D175" s="16" t="s">
        <v>71</v>
      </c>
      <c r="E175" s="66"/>
      <c r="F175" s="74"/>
      <c r="G175" s="370"/>
      <c r="H175" s="371"/>
    </row>
    <row r="176" spans="1:8" x14ac:dyDescent="0.2">
      <c r="A176" s="76" t="s">
        <v>68</v>
      </c>
      <c r="B176" s="71"/>
      <c r="C176" s="74"/>
      <c r="D176" s="71" t="s">
        <v>72</v>
      </c>
      <c r="E176" s="71"/>
      <c r="F176" s="74"/>
      <c r="G176" s="370"/>
      <c r="H176" s="371"/>
    </row>
    <row r="177" spans="1:8" ht="25.5" x14ac:dyDescent="0.2">
      <c r="A177" s="179" t="s">
        <v>339</v>
      </c>
      <c r="B177" s="71"/>
      <c r="C177" s="74"/>
      <c r="D177" s="71" t="s">
        <v>73</v>
      </c>
      <c r="E177" s="71"/>
      <c r="F177" s="74"/>
      <c r="G177" s="370"/>
      <c r="H177" s="371"/>
    </row>
    <row r="178" spans="1:8" ht="25.5" x14ac:dyDescent="0.2">
      <c r="A178" s="70" t="s">
        <v>70</v>
      </c>
      <c r="B178" s="71">
        <v>5</v>
      </c>
      <c r="C178" s="74"/>
      <c r="D178" s="83" t="s">
        <v>74</v>
      </c>
      <c r="E178" s="71"/>
      <c r="F178" s="74"/>
      <c r="G178" s="370"/>
      <c r="H178" s="371"/>
    </row>
    <row r="179" spans="1:8" x14ac:dyDescent="0.2">
      <c r="A179" s="76"/>
      <c r="B179" s="71"/>
      <c r="C179" s="74"/>
      <c r="D179" s="71" t="s">
        <v>75</v>
      </c>
      <c r="E179" s="71"/>
      <c r="F179" s="74"/>
      <c r="G179" s="370"/>
      <c r="H179" s="371"/>
    </row>
    <row r="180" spans="1:8" x14ac:dyDescent="0.2">
      <c r="A180" s="76"/>
      <c r="B180" s="71"/>
      <c r="C180" s="74"/>
      <c r="D180" s="71" t="s">
        <v>76</v>
      </c>
      <c r="E180" s="71">
        <v>5</v>
      </c>
      <c r="F180" s="74"/>
      <c r="G180" s="370"/>
      <c r="H180" s="371"/>
    </row>
    <row r="181" spans="1:8" x14ac:dyDescent="0.2">
      <c r="A181" s="73"/>
      <c r="B181" s="74"/>
      <c r="C181" s="74"/>
      <c r="D181" s="74"/>
      <c r="E181" s="74"/>
      <c r="F181" s="74"/>
      <c r="G181" s="370"/>
      <c r="H181" s="371"/>
    </row>
    <row r="182" spans="1:8" x14ac:dyDescent="0.2">
      <c r="A182" s="59" t="s">
        <v>77</v>
      </c>
      <c r="B182" s="66"/>
      <c r="C182" s="74"/>
      <c r="D182" s="374"/>
      <c r="E182" s="374"/>
      <c r="F182" s="374"/>
      <c r="G182" s="370"/>
      <c r="H182" s="371"/>
    </row>
    <row r="183" spans="1:8" ht="51" x14ac:dyDescent="0.2">
      <c r="A183" s="17" t="s">
        <v>78</v>
      </c>
      <c r="B183" s="66"/>
      <c r="C183" s="74"/>
      <c r="D183" s="374"/>
      <c r="E183" s="374"/>
      <c r="F183" s="374"/>
      <c r="G183" s="370"/>
      <c r="H183" s="371"/>
    </row>
    <row r="184" spans="1:8" x14ac:dyDescent="0.2">
      <c r="A184" s="76" t="s">
        <v>54</v>
      </c>
      <c r="B184" s="71">
        <v>1</v>
      </c>
      <c r="C184" s="74"/>
      <c r="D184" s="374"/>
      <c r="E184" s="374"/>
      <c r="F184" s="374"/>
      <c r="G184" s="370"/>
      <c r="H184" s="371"/>
    </row>
    <row r="185" spans="1:8" ht="13.5" thickBot="1" x14ac:dyDescent="0.25">
      <c r="A185" s="78" t="s">
        <v>55</v>
      </c>
      <c r="B185" s="79"/>
      <c r="C185" s="80"/>
      <c r="D185" s="375"/>
      <c r="E185" s="375"/>
      <c r="F185" s="375"/>
      <c r="G185" s="372"/>
      <c r="H185" s="373"/>
    </row>
    <row r="186" spans="1:8" ht="15" thickBot="1" x14ac:dyDescent="0.25">
      <c r="A186" s="84" t="str">
        <f>'Aree di rischio '!A23</f>
        <v xml:space="preserve">B.06 Verifica dell’eventuale anomalia delle offerte </v>
      </c>
      <c r="B186" s="85"/>
      <c r="C186" s="85"/>
      <c r="D186" s="85"/>
      <c r="E186" s="85"/>
      <c r="F186" s="85"/>
      <c r="G186" s="85"/>
      <c r="H186" s="85"/>
    </row>
    <row r="187" spans="1:8" ht="12.75" customHeight="1" x14ac:dyDescent="0.2">
      <c r="A187" s="366" t="s">
        <v>387</v>
      </c>
      <c r="B187" s="367"/>
      <c r="C187" s="64"/>
      <c r="D187" s="368" t="s">
        <v>385</v>
      </c>
      <c r="E187" s="367"/>
      <c r="F187" s="64"/>
      <c r="G187" s="368" t="s">
        <v>386</v>
      </c>
      <c r="H187" s="369"/>
    </row>
    <row r="188" spans="1:8" ht="13.5" thickBot="1" x14ac:dyDescent="0.25">
      <c r="A188" s="376"/>
      <c r="B188" s="377"/>
      <c r="C188" s="65"/>
      <c r="D188" s="377"/>
      <c r="E188" s="377"/>
      <c r="F188" s="65"/>
      <c r="G188" s="377"/>
      <c r="H188" s="378"/>
    </row>
    <row r="189" spans="1:8" x14ac:dyDescent="0.2">
      <c r="A189" s="59" t="s">
        <v>34</v>
      </c>
      <c r="B189" s="66"/>
      <c r="C189" s="67"/>
      <c r="D189" s="60" t="s">
        <v>42</v>
      </c>
      <c r="E189" s="66"/>
      <c r="F189" s="67"/>
      <c r="G189" s="60"/>
      <c r="H189" s="68"/>
    </row>
    <row r="190" spans="1:8" ht="102" x14ac:dyDescent="0.2">
      <c r="A190" s="15" t="s">
        <v>41</v>
      </c>
      <c r="B190" s="66"/>
      <c r="C190" s="67"/>
      <c r="D190" s="69" t="s">
        <v>43</v>
      </c>
      <c r="E190" s="66"/>
      <c r="F190" s="67"/>
      <c r="G190" s="16" t="s">
        <v>79</v>
      </c>
      <c r="H190" s="68"/>
    </row>
    <row r="191" spans="1:8" x14ac:dyDescent="0.2">
      <c r="A191" s="70" t="s">
        <v>35</v>
      </c>
      <c r="B191" s="71"/>
      <c r="C191" s="67"/>
      <c r="D191" s="71" t="s">
        <v>44</v>
      </c>
      <c r="E191" s="71">
        <v>1</v>
      </c>
      <c r="F191" s="67"/>
      <c r="G191" s="71" t="s">
        <v>83</v>
      </c>
      <c r="H191" s="72"/>
    </row>
    <row r="192" spans="1:8" x14ac:dyDescent="0.2">
      <c r="A192" s="70" t="s">
        <v>36</v>
      </c>
      <c r="B192" s="71">
        <v>2</v>
      </c>
      <c r="C192" s="67"/>
      <c r="D192" s="71" t="s">
        <v>45</v>
      </c>
      <c r="E192" s="71"/>
      <c r="F192" s="67"/>
      <c r="G192" s="71" t="s">
        <v>82</v>
      </c>
      <c r="H192" s="72">
        <v>2</v>
      </c>
    </row>
    <row r="193" spans="1:8" x14ac:dyDescent="0.2">
      <c r="A193" s="70" t="s">
        <v>37</v>
      </c>
      <c r="B193" s="71"/>
      <c r="C193" s="67"/>
      <c r="D193" s="71" t="s">
        <v>46</v>
      </c>
      <c r="E193" s="71"/>
      <c r="F193" s="67"/>
      <c r="G193" s="71" t="s">
        <v>81</v>
      </c>
      <c r="H193" s="72"/>
    </row>
    <row r="194" spans="1:8" ht="25.5" x14ac:dyDescent="0.2">
      <c r="A194" s="70" t="s">
        <v>39</v>
      </c>
      <c r="B194" s="71"/>
      <c r="C194" s="67"/>
      <c r="D194" s="71" t="s">
        <v>47</v>
      </c>
      <c r="E194" s="71"/>
      <c r="F194" s="67"/>
      <c r="G194" s="71" t="s">
        <v>113</v>
      </c>
      <c r="H194" s="72"/>
    </row>
    <row r="195" spans="1:8" x14ac:dyDescent="0.2">
      <c r="A195" s="70" t="s">
        <v>38</v>
      </c>
      <c r="B195" s="71"/>
      <c r="C195" s="67"/>
      <c r="D195" s="71" t="s">
        <v>48</v>
      </c>
      <c r="E195" s="71"/>
      <c r="F195" s="67"/>
      <c r="G195" s="71" t="s">
        <v>80</v>
      </c>
      <c r="H195" s="72"/>
    </row>
    <row r="196" spans="1:8" x14ac:dyDescent="0.2">
      <c r="A196" s="73"/>
      <c r="B196" s="74"/>
      <c r="C196" s="74"/>
      <c r="D196" s="74"/>
      <c r="E196" s="74"/>
      <c r="F196" s="74"/>
      <c r="G196" s="74"/>
      <c r="H196" s="75"/>
    </row>
    <row r="197" spans="1:8" x14ac:dyDescent="0.2">
      <c r="A197" s="59" t="s">
        <v>49</v>
      </c>
      <c r="B197" s="66"/>
      <c r="C197" s="74"/>
      <c r="D197" s="60" t="s">
        <v>50</v>
      </c>
      <c r="E197" s="66"/>
      <c r="F197" s="74"/>
      <c r="G197" s="370"/>
      <c r="H197" s="371"/>
    </row>
    <row r="198" spans="1:8" ht="76.5" x14ac:dyDescent="0.2">
      <c r="A198" s="17" t="s">
        <v>51</v>
      </c>
      <c r="B198" s="66"/>
      <c r="C198" s="74"/>
      <c r="D198" s="16" t="s">
        <v>84</v>
      </c>
      <c r="E198" s="66"/>
      <c r="F198" s="74"/>
      <c r="G198" s="370"/>
      <c r="H198" s="371"/>
    </row>
    <row r="199" spans="1:8" x14ac:dyDescent="0.2">
      <c r="A199" s="76" t="s">
        <v>52</v>
      </c>
      <c r="B199" s="71"/>
      <c r="C199" s="74"/>
      <c r="D199" s="71" t="s">
        <v>54</v>
      </c>
      <c r="E199" s="71">
        <v>1</v>
      </c>
      <c r="F199" s="74"/>
      <c r="G199" s="370"/>
      <c r="H199" s="371"/>
    </row>
    <row r="200" spans="1:8" x14ac:dyDescent="0.2">
      <c r="A200" s="76" t="s">
        <v>53</v>
      </c>
      <c r="B200" s="71">
        <v>5</v>
      </c>
      <c r="C200" s="74"/>
      <c r="D200" s="71" t="s">
        <v>55</v>
      </c>
      <c r="E200" s="71"/>
      <c r="F200" s="74"/>
      <c r="G200" s="370"/>
      <c r="H200" s="371"/>
    </row>
    <row r="201" spans="1:8" x14ac:dyDescent="0.2">
      <c r="A201" s="73"/>
      <c r="B201" s="74"/>
      <c r="C201" s="74"/>
      <c r="D201" s="74"/>
      <c r="E201" s="74"/>
      <c r="F201" s="74"/>
      <c r="G201" s="370"/>
      <c r="H201" s="371"/>
    </row>
    <row r="202" spans="1:8" x14ac:dyDescent="0.2">
      <c r="A202" s="59" t="s">
        <v>56</v>
      </c>
      <c r="B202" s="66"/>
      <c r="C202" s="74"/>
      <c r="D202" s="60" t="s">
        <v>57</v>
      </c>
      <c r="E202" s="66"/>
      <c r="F202" s="74"/>
      <c r="G202" s="370"/>
      <c r="H202" s="371"/>
    </row>
    <row r="203" spans="1:8" ht="38.25" x14ac:dyDescent="0.2">
      <c r="A203" s="17" t="s">
        <v>58</v>
      </c>
      <c r="B203" s="66"/>
      <c r="C203" s="74"/>
      <c r="D203" s="16" t="s">
        <v>59</v>
      </c>
      <c r="E203" s="66"/>
      <c r="F203" s="74"/>
      <c r="G203" s="370"/>
      <c r="H203" s="371"/>
    </row>
    <row r="204" spans="1:8" x14ac:dyDescent="0.2">
      <c r="A204" s="76" t="s">
        <v>60</v>
      </c>
      <c r="B204" s="71">
        <v>1</v>
      </c>
      <c r="C204" s="74"/>
      <c r="D204" s="71" t="s">
        <v>54</v>
      </c>
      <c r="E204" s="71">
        <v>0</v>
      </c>
      <c r="F204" s="74"/>
      <c r="G204" s="370"/>
      <c r="H204" s="371"/>
    </row>
    <row r="205" spans="1:8" x14ac:dyDescent="0.2">
      <c r="A205" s="76" t="s">
        <v>110</v>
      </c>
      <c r="B205" s="71"/>
      <c r="C205" s="74"/>
      <c r="D205" s="71" t="s">
        <v>61</v>
      </c>
      <c r="E205" s="71"/>
      <c r="F205" s="74"/>
      <c r="G205" s="370"/>
      <c r="H205" s="371"/>
    </row>
    <row r="206" spans="1:8" x14ac:dyDescent="0.2">
      <c r="A206" s="76" t="s">
        <v>111</v>
      </c>
      <c r="B206" s="71"/>
      <c r="C206" s="74"/>
      <c r="D206" s="71" t="s">
        <v>62</v>
      </c>
      <c r="E206" s="71"/>
      <c r="F206" s="74"/>
      <c r="G206" s="370"/>
      <c r="H206" s="371"/>
    </row>
    <row r="207" spans="1:8" x14ac:dyDescent="0.2">
      <c r="A207" s="76"/>
      <c r="B207" s="71"/>
      <c r="C207" s="74"/>
      <c r="D207" s="71" t="s">
        <v>63</v>
      </c>
      <c r="E207" s="71"/>
      <c r="F207" s="74"/>
      <c r="G207" s="370"/>
      <c r="H207" s="371"/>
    </row>
    <row r="208" spans="1:8" x14ac:dyDescent="0.2">
      <c r="A208" s="76"/>
      <c r="B208" s="71"/>
      <c r="C208" s="74"/>
      <c r="D208" s="71" t="s">
        <v>64</v>
      </c>
      <c r="E208" s="71"/>
      <c r="F208" s="74"/>
      <c r="G208" s="370"/>
      <c r="H208" s="371"/>
    </row>
    <row r="209" spans="1:8" x14ac:dyDescent="0.2">
      <c r="A209" s="76"/>
      <c r="B209" s="71"/>
      <c r="C209" s="74"/>
      <c r="D209" s="77" t="s">
        <v>112</v>
      </c>
      <c r="E209" s="77"/>
      <c r="F209" s="74"/>
      <c r="G209" s="370"/>
      <c r="H209" s="371"/>
    </row>
    <row r="210" spans="1:8" x14ac:dyDescent="0.2">
      <c r="A210" s="73"/>
      <c r="B210" s="74"/>
      <c r="C210" s="74"/>
      <c r="D210" s="74"/>
      <c r="E210" s="74"/>
      <c r="F210" s="74"/>
      <c r="G210" s="370"/>
      <c r="H210" s="371"/>
    </row>
    <row r="211" spans="1:8" x14ac:dyDescent="0.2">
      <c r="A211" s="59" t="s">
        <v>65</v>
      </c>
      <c r="B211" s="66"/>
      <c r="C211" s="74"/>
      <c r="D211" s="60" t="s">
        <v>66</v>
      </c>
      <c r="E211" s="66"/>
      <c r="F211" s="74"/>
      <c r="G211" s="370"/>
      <c r="H211" s="371"/>
    </row>
    <row r="212" spans="1:8" ht="51" x14ac:dyDescent="0.2">
      <c r="A212" s="17" t="s">
        <v>67</v>
      </c>
      <c r="B212" s="66"/>
      <c r="C212" s="74"/>
      <c r="D212" s="16" t="s">
        <v>71</v>
      </c>
      <c r="E212" s="66"/>
      <c r="F212" s="74"/>
      <c r="G212" s="370"/>
      <c r="H212" s="371"/>
    </row>
    <row r="213" spans="1:8" x14ac:dyDescent="0.2">
      <c r="A213" s="76" t="s">
        <v>68</v>
      </c>
      <c r="B213" s="71"/>
      <c r="C213" s="74"/>
      <c r="D213" s="71" t="s">
        <v>72</v>
      </c>
      <c r="E213" s="71"/>
      <c r="F213" s="74"/>
      <c r="G213" s="370"/>
      <c r="H213" s="371"/>
    </row>
    <row r="214" spans="1:8" ht="25.5" x14ac:dyDescent="0.2">
      <c r="A214" s="179" t="s">
        <v>339</v>
      </c>
      <c r="B214" s="71"/>
      <c r="C214" s="74"/>
      <c r="D214" s="71" t="s">
        <v>73</v>
      </c>
      <c r="E214" s="71"/>
      <c r="F214" s="74"/>
      <c r="G214" s="370"/>
      <c r="H214" s="371"/>
    </row>
    <row r="215" spans="1:8" ht="25.5" x14ac:dyDescent="0.2">
      <c r="A215" s="70" t="s">
        <v>70</v>
      </c>
      <c r="B215" s="71">
        <v>5</v>
      </c>
      <c r="C215" s="74"/>
      <c r="D215" s="83" t="s">
        <v>74</v>
      </c>
      <c r="E215" s="71"/>
      <c r="F215" s="74"/>
      <c r="G215" s="370"/>
      <c r="H215" s="371"/>
    </row>
    <row r="216" spans="1:8" x14ac:dyDescent="0.2">
      <c r="A216" s="76"/>
      <c r="B216" s="71"/>
      <c r="C216" s="74"/>
      <c r="D216" s="71" t="s">
        <v>75</v>
      </c>
      <c r="E216" s="71"/>
      <c r="F216" s="74"/>
      <c r="G216" s="370"/>
      <c r="H216" s="371"/>
    </row>
    <row r="217" spans="1:8" x14ac:dyDescent="0.2">
      <c r="A217" s="76"/>
      <c r="B217" s="71"/>
      <c r="C217" s="74"/>
      <c r="D217" s="71" t="s">
        <v>76</v>
      </c>
      <c r="E217" s="71">
        <v>5</v>
      </c>
      <c r="F217" s="74"/>
      <c r="G217" s="370"/>
      <c r="H217" s="371"/>
    </row>
    <row r="218" spans="1:8" x14ac:dyDescent="0.2">
      <c r="A218" s="73"/>
      <c r="B218" s="74"/>
      <c r="C218" s="74"/>
      <c r="D218" s="74"/>
      <c r="E218" s="74"/>
      <c r="F218" s="74"/>
      <c r="G218" s="370"/>
      <c r="H218" s="371"/>
    </row>
    <row r="219" spans="1:8" x14ac:dyDescent="0.2">
      <c r="A219" s="59" t="s">
        <v>77</v>
      </c>
      <c r="B219" s="66"/>
      <c r="C219" s="74"/>
      <c r="D219" s="374"/>
      <c r="E219" s="374"/>
      <c r="F219" s="374"/>
      <c r="G219" s="370"/>
      <c r="H219" s="371"/>
    </row>
    <row r="220" spans="1:8" ht="51" x14ac:dyDescent="0.2">
      <c r="A220" s="17" t="s">
        <v>78</v>
      </c>
      <c r="B220" s="66"/>
      <c r="C220" s="74"/>
      <c r="D220" s="374"/>
      <c r="E220" s="374"/>
      <c r="F220" s="374"/>
      <c r="G220" s="370"/>
      <c r="H220" s="371"/>
    </row>
    <row r="221" spans="1:8" x14ac:dyDescent="0.2">
      <c r="A221" s="76" t="s">
        <v>54</v>
      </c>
      <c r="B221" s="71">
        <v>1</v>
      </c>
      <c r="C221" s="74"/>
      <c r="D221" s="374"/>
      <c r="E221" s="374"/>
      <c r="F221" s="374"/>
      <c r="G221" s="370"/>
      <c r="H221" s="371"/>
    </row>
    <row r="222" spans="1:8" ht="13.5" thickBot="1" x14ac:dyDescent="0.25">
      <c r="A222" s="78" t="s">
        <v>55</v>
      </c>
      <c r="B222" s="79"/>
      <c r="C222" s="80"/>
      <c r="D222" s="375"/>
      <c r="E222" s="375"/>
      <c r="F222" s="375"/>
      <c r="G222" s="372"/>
      <c r="H222" s="373"/>
    </row>
    <row r="223" spans="1:8" ht="15" thickBot="1" x14ac:dyDescent="0.25">
      <c r="A223" s="84" t="str">
        <f>'Aree di rischio '!A24</f>
        <v>B.07 Procedure negoziate</v>
      </c>
      <c r="B223" s="85"/>
      <c r="C223" s="85"/>
      <c r="D223" s="85"/>
      <c r="E223" s="85"/>
      <c r="F223" s="85"/>
      <c r="G223" s="85"/>
      <c r="H223" s="85"/>
    </row>
    <row r="224" spans="1:8" x14ac:dyDescent="0.2">
      <c r="A224" s="366" t="s">
        <v>387</v>
      </c>
      <c r="B224" s="367"/>
      <c r="C224" s="64"/>
      <c r="D224" s="368" t="s">
        <v>385</v>
      </c>
      <c r="E224" s="367"/>
      <c r="F224" s="64"/>
      <c r="G224" s="368" t="s">
        <v>386</v>
      </c>
      <c r="H224" s="369"/>
    </row>
    <row r="225" spans="1:8" ht="13.5" thickBot="1" x14ac:dyDescent="0.25">
      <c r="A225" s="376"/>
      <c r="B225" s="377"/>
      <c r="C225" s="65"/>
      <c r="D225" s="377"/>
      <c r="E225" s="377"/>
      <c r="F225" s="65"/>
      <c r="G225" s="377"/>
      <c r="H225" s="378"/>
    </row>
    <row r="226" spans="1:8" x14ac:dyDescent="0.2">
      <c r="A226" s="59" t="s">
        <v>34</v>
      </c>
      <c r="B226" s="66"/>
      <c r="C226" s="67"/>
      <c r="D226" s="60" t="s">
        <v>42</v>
      </c>
      <c r="E226" s="66"/>
      <c r="F226" s="67"/>
      <c r="G226" s="60"/>
      <c r="H226" s="68"/>
    </row>
    <row r="227" spans="1:8" ht="102" x14ac:dyDescent="0.2">
      <c r="A227" s="15" t="s">
        <v>41</v>
      </c>
      <c r="B227" s="66"/>
      <c r="C227" s="67"/>
      <c r="D227" s="69" t="s">
        <v>43</v>
      </c>
      <c r="E227" s="66"/>
      <c r="F227" s="67"/>
      <c r="G227" s="16" t="s">
        <v>79</v>
      </c>
      <c r="H227" s="68"/>
    </row>
    <row r="228" spans="1:8" x14ac:dyDescent="0.2">
      <c r="A228" s="70" t="s">
        <v>35</v>
      </c>
      <c r="B228" s="71"/>
      <c r="C228" s="67"/>
      <c r="D228" s="71" t="s">
        <v>44</v>
      </c>
      <c r="E228" s="71"/>
      <c r="F228" s="67"/>
      <c r="G228" s="71" t="s">
        <v>83</v>
      </c>
      <c r="H228" s="72"/>
    </row>
    <row r="229" spans="1:8" x14ac:dyDescent="0.2">
      <c r="A229" s="70" t="s">
        <v>36</v>
      </c>
      <c r="B229" s="71">
        <v>2</v>
      </c>
      <c r="C229" s="67"/>
      <c r="D229" s="71" t="s">
        <v>45</v>
      </c>
      <c r="E229" s="71">
        <v>2</v>
      </c>
      <c r="F229" s="67"/>
      <c r="G229" s="71" t="s">
        <v>82</v>
      </c>
      <c r="H229" s="72">
        <v>2</v>
      </c>
    </row>
    <row r="230" spans="1:8" x14ac:dyDescent="0.2">
      <c r="A230" s="70" t="s">
        <v>37</v>
      </c>
      <c r="B230" s="71"/>
      <c r="C230" s="67"/>
      <c r="D230" s="71" t="s">
        <v>46</v>
      </c>
      <c r="E230" s="71"/>
      <c r="F230" s="67"/>
      <c r="G230" s="71" t="s">
        <v>81</v>
      </c>
      <c r="H230" s="72"/>
    </row>
    <row r="231" spans="1:8" ht="25.5" x14ac:dyDescent="0.2">
      <c r="A231" s="70" t="s">
        <v>39</v>
      </c>
      <c r="B231" s="71"/>
      <c r="C231" s="67"/>
      <c r="D231" s="71" t="s">
        <v>47</v>
      </c>
      <c r="E231" s="71"/>
      <c r="F231" s="67"/>
      <c r="G231" s="71" t="s">
        <v>113</v>
      </c>
      <c r="H231" s="72"/>
    </row>
    <row r="232" spans="1:8" x14ac:dyDescent="0.2">
      <c r="A232" s="70" t="s">
        <v>38</v>
      </c>
      <c r="B232" s="71"/>
      <c r="C232" s="67"/>
      <c r="D232" s="71" t="s">
        <v>48</v>
      </c>
      <c r="E232" s="71"/>
      <c r="F232" s="67"/>
      <c r="G232" s="71" t="s">
        <v>80</v>
      </c>
      <c r="H232" s="72"/>
    </row>
    <row r="233" spans="1:8" x14ac:dyDescent="0.2">
      <c r="A233" s="73"/>
      <c r="B233" s="74"/>
      <c r="C233" s="74"/>
      <c r="D233" s="74"/>
      <c r="E233" s="74"/>
      <c r="F233" s="74"/>
      <c r="G233" s="74"/>
      <c r="H233" s="75"/>
    </row>
    <row r="234" spans="1:8" x14ac:dyDescent="0.2">
      <c r="A234" s="59" t="s">
        <v>49</v>
      </c>
      <c r="B234" s="66"/>
      <c r="C234" s="74"/>
      <c r="D234" s="60" t="s">
        <v>50</v>
      </c>
      <c r="E234" s="66"/>
      <c r="F234" s="74"/>
      <c r="G234" s="370"/>
      <c r="H234" s="371"/>
    </row>
    <row r="235" spans="1:8" ht="76.5" x14ac:dyDescent="0.2">
      <c r="A235" s="17" t="s">
        <v>51</v>
      </c>
      <c r="B235" s="66"/>
      <c r="C235" s="74"/>
      <c r="D235" s="16" t="s">
        <v>84</v>
      </c>
      <c r="E235" s="66"/>
      <c r="F235" s="74"/>
      <c r="G235" s="370"/>
      <c r="H235" s="371"/>
    </row>
    <row r="236" spans="1:8" x14ac:dyDescent="0.2">
      <c r="A236" s="76" t="s">
        <v>52</v>
      </c>
      <c r="B236" s="71"/>
      <c r="C236" s="74"/>
      <c r="D236" s="71" t="s">
        <v>54</v>
      </c>
      <c r="E236" s="71">
        <v>1</v>
      </c>
      <c r="F236" s="74"/>
      <c r="G236" s="370"/>
      <c r="H236" s="371"/>
    </row>
    <row r="237" spans="1:8" x14ac:dyDescent="0.2">
      <c r="A237" s="76" t="s">
        <v>53</v>
      </c>
      <c r="B237" s="71">
        <v>5</v>
      </c>
      <c r="C237" s="74"/>
      <c r="D237" s="71" t="s">
        <v>55</v>
      </c>
      <c r="E237" s="71"/>
      <c r="F237" s="74"/>
      <c r="G237" s="370"/>
      <c r="H237" s="371"/>
    </row>
    <row r="238" spans="1:8" x14ac:dyDescent="0.2">
      <c r="A238" s="73"/>
      <c r="B238" s="74"/>
      <c r="C238" s="74"/>
      <c r="D238" s="74"/>
      <c r="E238" s="74"/>
      <c r="F238" s="74"/>
      <c r="G238" s="370"/>
      <c r="H238" s="371"/>
    </row>
    <row r="239" spans="1:8" x14ac:dyDescent="0.2">
      <c r="A239" s="59" t="s">
        <v>56</v>
      </c>
      <c r="B239" s="66"/>
      <c r="C239" s="74"/>
      <c r="D239" s="60" t="s">
        <v>57</v>
      </c>
      <c r="E239" s="66"/>
      <c r="F239" s="74"/>
      <c r="G239" s="370"/>
      <c r="H239" s="371"/>
    </row>
    <row r="240" spans="1:8" ht="38.25" x14ac:dyDescent="0.2">
      <c r="A240" s="17" t="s">
        <v>58</v>
      </c>
      <c r="B240" s="66"/>
      <c r="C240" s="74"/>
      <c r="D240" s="16" t="s">
        <v>59</v>
      </c>
      <c r="E240" s="66"/>
      <c r="F240" s="74"/>
      <c r="G240" s="370"/>
      <c r="H240" s="371"/>
    </row>
    <row r="241" spans="1:8" x14ac:dyDescent="0.2">
      <c r="A241" s="76" t="s">
        <v>60</v>
      </c>
      <c r="B241" s="71">
        <v>1</v>
      </c>
      <c r="C241" s="74"/>
      <c r="D241" s="71" t="s">
        <v>54</v>
      </c>
      <c r="E241" s="71">
        <v>0</v>
      </c>
      <c r="F241" s="74"/>
      <c r="G241" s="370"/>
      <c r="H241" s="371"/>
    </row>
    <row r="242" spans="1:8" x14ac:dyDescent="0.2">
      <c r="A242" s="76" t="s">
        <v>110</v>
      </c>
      <c r="B242" s="71"/>
      <c r="C242" s="74"/>
      <c r="D242" s="71" t="s">
        <v>61</v>
      </c>
      <c r="E242" s="71"/>
      <c r="F242" s="74"/>
      <c r="G242" s="370"/>
      <c r="H242" s="371"/>
    </row>
    <row r="243" spans="1:8" x14ac:dyDescent="0.2">
      <c r="A243" s="76" t="s">
        <v>111</v>
      </c>
      <c r="B243" s="71"/>
      <c r="C243" s="74"/>
      <c r="D243" s="71" t="s">
        <v>62</v>
      </c>
      <c r="E243" s="71"/>
      <c r="F243" s="74"/>
      <c r="G243" s="370"/>
      <c r="H243" s="371"/>
    </row>
    <row r="244" spans="1:8" x14ac:dyDescent="0.2">
      <c r="A244" s="76"/>
      <c r="B244" s="71"/>
      <c r="C244" s="74"/>
      <c r="D244" s="71" t="s">
        <v>63</v>
      </c>
      <c r="E244" s="71"/>
      <c r="F244" s="74"/>
      <c r="G244" s="370"/>
      <c r="H244" s="371"/>
    </row>
    <row r="245" spans="1:8" x14ac:dyDescent="0.2">
      <c r="A245" s="76"/>
      <c r="B245" s="71"/>
      <c r="C245" s="74"/>
      <c r="D245" s="71" t="s">
        <v>64</v>
      </c>
      <c r="E245" s="71"/>
      <c r="F245" s="74"/>
      <c r="G245" s="370"/>
      <c r="H245" s="371"/>
    </row>
    <row r="246" spans="1:8" x14ac:dyDescent="0.2">
      <c r="A246" s="76"/>
      <c r="B246" s="71"/>
      <c r="C246" s="74"/>
      <c r="D246" s="77" t="s">
        <v>112</v>
      </c>
      <c r="E246" s="77"/>
      <c r="F246" s="74"/>
      <c r="G246" s="370"/>
      <c r="H246" s="371"/>
    </row>
    <row r="247" spans="1:8" x14ac:dyDescent="0.2">
      <c r="A247" s="73"/>
      <c r="B247" s="74"/>
      <c r="C247" s="74"/>
      <c r="D247" s="74"/>
      <c r="E247" s="74"/>
      <c r="F247" s="74"/>
      <c r="G247" s="370"/>
      <c r="H247" s="371"/>
    </row>
    <row r="248" spans="1:8" x14ac:dyDescent="0.2">
      <c r="A248" s="59" t="s">
        <v>65</v>
      </c>
      <c r="B248" s="66"/>
      <c r="C248" s="74"/>
      <c r="D248" s="60" t="s">
        <v>66</v>
      </c>
      <c r="E248" s="66"/>
      <c r="F248" s="74"/>
      <c r="G248" s="370"/>
      <c r="H248" s="371"/>
    </row>
    <row r="249" spans="1:8" ht="51" x14ac:dyDescent="0.2">
      <c r="A249" s="17" t="s">
        <v>67</v>
      </c>
      <c r="B249" s="66"/>
      <c r="C249" s="74"/>
      <c r="D249" s="16" t="s">
        <v>71</v>
      </c>
      <c r="E249" s="66"/>
      <c r="F249" s="74"/>
      <c r="G249" s="370"/>
      <c r="H249" s="371"/>
    </row>
    <row r="250" spans="1:8" x14ac:dyDescent="0.2">
      <c r="A250" s="76" t="s">
        <v>68</v>
      </c>
      <c r="B250" s="71"/>
      <c r="C250" s="74"/>
      <c r="D250" s="71" t="s">
        <v>72</v>
      </c>
      <c r="E250" s="71"/>
      <c r="F250" s="74"/>
      <c r="G250" s="370"/>
      <c r="H250" s="371"/>
    </row>
    <row r="251" spans="1:8" ht="25.5" x14ac:dyDescent="0.2">
      <c r="A251" s="179" t="s">
        <v>339</v>
      </c>
      <c r="B251" s="71"/>
      <c r="C251" s="74"/>
      <c r="D251" s="71" t="s">
        <v>73</v>
      </c>
      <c r="E251" s="71"/>
      <c r="F251" s="74"/>
      <c r="G251" s="370"/>
      <c r="H251" s="371"/>
    </row>
    <row r="252" spans="1:8" ht="25.5" x14ac:dyDescent="0.2">
      <c r="A252" s="70" t="s">
        <v>70</v>
      </c>
      <c r="B252" s="71">
        <v>5</v>
      </c>
      <c r="C252" s="74"/>
      <c r="D252" s="83" t="s">
        <v>74</v>
      </c>
      <c r="E252" s="71"/>
      <c r="F252" s="74"/>
      <c r="G252" s="370"/>
      <c r="H252" s="371"/>
    </row>
    <row r="253" spans="1:8" x14ac:dyDescent="0.2">
      <c r="A253" s="76"/>
      <c r="B253" s="71"/>
      <c r="C253" s="74"/>
      <c r="D253" s="71" t="s">
        <v>75</v>
      </c>
      <c r="E253" s="71"/>
      <c r="F253" s="74"/>
      <c r="G253" s="370"/>
      <c r="H253" s="371"/>
    </row>
    <row r="254" spans="1:8" x14ac:dyDescent="0.2">
      <c r="A254" s="76"/>
      <c r="B254" s="71"/>
      <c r="C254" s="74"/>
      <c r="D254" s="71" t="s">
        <v>76</v>
      </c>
      <c r="E254" s="71">
        <v>5</v>
      </c>
      <c r="F254" s="74"/>
      <c r="G254" s="370"/>
      <c r="H254" s="371"/>
    </row>
    <row r="255" spans="1:8" x14ac:dyDescent="0.2">
      <c r="A255" s="73"/>
      <c r="B255" s="74"/>
      <c r="C255" s="74"/>
      <c r="D255" s="74"/>
      <c r="E255" s="74"/>
      <c r="F255" s="74"/>
      <c r="G255" s="370"/>
      <c r="H255" s="371"/>
    </row>
    <row r="256" spans="1:8" x14ac:dyDescent="0.2">
      <c r="A256" s="59" t="s">
        <v>77</v>
      </c>
      <c r="B256" s="66"/>
      <c r="C256" s="74"/>
      <c r="D256" s="374"/>
      <c r="E256" s="374"/>
      <c r="F256" s="374"/>
      <c r="G256" s="370"/>
      <c r="H256" s="371"/>
    </row>
    <row r="257" spans="1:8" ht="51" x14ac:dyDescent="0.2">
      <c r="A257" s="17" t="s">
        <v>78</v>
      </c>
      <c r="B257" s="66"/>
      <c r="C257" s="74"/>
      <c r="D257" s="374"/>
      <c r="E257" s="374"/>
      <c r="F257" s="374"/>
      <c r="G257" s="370"/>
      <c r="H257" s="371"/>
    </row>
    <row r="258" spans="1:8" x14ac:dyDescent="0.2">
      <c r="A258" s="76" t="s">
        <v>54</v>
      </c>
      <c r="B258" s="71"/>
      <c r="C258" s="74"/>
      <c r="D258" s="374"/>
      <c r="E258" s="374"/>
      <c r="F258" s="374"/>
      <c r="G258" s="370"/>
      <c r="H258" s="371"/>
    </row>
    <row r="259" spans="1:8" ht="13.5" thickBot="1" x14ac:dyDescent="0.25">
      <c r="A259" s="78" t="s">
        <v>55</v>
      </c>
      <c r="B259" s="79">
        <v>1</v>
      </c>
      <c r="C259" s="80"/>
      <c r="D259" s="375"/>
      <c r="E259" s="375"/>
      <c r="F259" s="375"/>
      <c r="G259" s="372"/>
      <c r="H259" s="373"/>
    </row>
    <row r="260" spans="1:8" ht="15" thickBot="1" x14ac:dyDescent="0.25">
      <c r="A260" s="84" t="str">
        <f>'Aree di rischio '!A25</f>
        <v>B.08 Affidamenti diretti</v>
      </c>
      <c r="B260" s="85"/>
      <c r="C260" s="85"/>
      <c r="D260" s="85"/>
      <c r="E260" s="85"/>
      <c r="F260" s="85"/>
      <c r="G260" s="85"/>
      <c r="H260" s="85"/>
    </row>
    <row r="261" spans="1:8" ht="12.75" customHeight="1" x14ac:dyDescent="0.2">
      <c r="A261" s="366" t="s">
        <v>387</v>
      </c>
      <c r="B261" s="367"/>
      <c r="C261" s="64"/>
      <c r="D261" s="368" t="s">
        <v>385</v>
      </c>
      <c r="E261" s="367"/>
      <c r="F261" s="64"/>
      <c r="G261" s="368" t="s">
        <v>386</v>
      </c>
      <c r="H261" s="369"/>
    </row>
    <row r="262" spans="1:8" ht="13.5" thickBot="1" x14ac:dyDescent="0.25">
      <c r="A262" s="376"/>
      <c r="B262" s="377"/>
      <c r="C262" s="65"/>
      <c r="D262" s="377"/>
      <c r="E262" s="377"/>
      <c r="F262" s="65"/>
      <c r="G262" s="377"/>
      <c r="H262" s="378"/>
    </row>
    <row r="263" spans="1:8" x14ac:dyDescent="0.2">
      <c r="A263" s="59" t="s">
        <v>34</v>
      </c>
      <c r="B263" s="66"/>
      <c r="C263" s="67"/>
      <c r="D263" s="60" t="s">
        <v>42</v>
      </c>
      <c r="E263" s="66"/>
      <c r="F263" s="67"/>
      <c r="G263" s="60"/>
      <c r="H263" s="68"/>
    </row>
    <row r="264" spans="1:8" ht="102" x14ac:dyDescent="0.2">
      <c r="A264" s="15" t="s">
        <v>41</v>
      </c>
      <c r="B264" s="66"/>
      <c r="C264" s="67"/>
      <c r="D264" s="69" t="s">
        <v>43</v>
      </c>
      <c r="E264" s="66"/>
      <c r="F264" s="67"/>
      <c r="G264" s="16" t="s">
        <v>79</v>
      </c>
      <c r="H264" s="68"/>
    </row>
    <row r="265" spans="1:8" x14ac:dyDescent="0.2">
      <c r="A265" s="70" t="s">
        <v>35</v>
      </c>
      <c r="B265" s="71"/>
      <c r="C265" s="67"/>
      <c r="D265" s="71" t="s">
        <v>44</v>
      </c>
      <c r="E265" s="71"/>
      <c r="F265" s="67"/>
      <c r="G265" s="71" t="s">
        <v>83</v>
      </c>
      <c r="H265" s="72"/>
    </row>
    <row r="266" spans="1:8" x14ac:dyDescent="0.2">
      <c r="A266" s="70" t="s">
        <v>36</v>
      </c>
      <c r="B266" s="71">
        <v>2</v>
      </c>
      <c r="C266" s="67"/>
      <c r="D266" s="71" t="s">
        <v>45</v>
      </c>
      <c r="E266" s="71">
        <v>2</v>
      </c>
      <c r="F266" s="67"/>
      <c r="G266" s="71" t="s">
        <v>82</v>
      </c>
      <c r="H266" s="72">
        <v>2</v>
      </c>
    </row>
    <row r="267" spans="1:8" x14ac:dyDescent="0.2">
      <c r="A267" s="70" t="s">
        <v>37</v>
      </c>
      <c r="B267" s="71"/>
      <c r="C267" s="67"/>
      <c r="D267" s="71" t="s">
        <v>46</v>
      </c>
      <c r="E267" s="71"/>
      <c r="F267" s="67"/>
      <c r="G267" s="71" t="s">
        <v>81</v>
      </c>
      <c r="H267" s="72"/>
    </row>
    <row r="268" spans="1:8" ht="25.5" x14ac:dyDescent="0.2">
      <c r="A268" s="70" t="s">
        <v>39</v>
      </c>
      <c r="B268" s="71"/>
      <c r="C268" s="67"/>
      <c r="D268" s="71" t="s">
        <v>47</v>
      </c>
      <c r="E268" s="71"/>
      <c r="F268" s="67"/>
      <c r="G268" s="71" t="s">
        <v>113</v>
      </c>
      <c r="H268" s="72"/>
    </row>
    <row r="269" spans="1:8" x14ac:dyDescent="0.2">
      <c r="A269" s="70" t="s">
        <v>38</v>
      </c>
      <c r="B269" s="71"/>
      <c r="C269" s="67"/>
      <c r="D269" s="71" t="s">
        <v>48</v>
      </c>
      <c r="E269" s="71"/>
      <c r="F269" s="67"/>
      <c r="G269" s="71" t="s">
        <v>80</v>
      </c>
      <c r="H269" s="72"/>
    </row>
    <row r="270" spans="1:8" x14ac:dyDescent="0.2">
      <c r="A270" s="73"/>
      <c r="B270" s="74"/>
      <c r="C270" s="74"/>
      <c r="D270" s="74"/>
      <c r="E270" s="74"/>
      <c r="F270" s="74"/>
      <c r="G270" s="74"/>
      <c r="H270" s="75"/>
    </row>
    <row r="271" spans="1:8" x14ac:dyDescent="0.2">
      <c r="A271" s="59" t="s">
        <v>49</v>
      </c>
      <c r="B271" s="66"/>
      <c r="C271" s="74"/>
      <c r="D271" s="60" t="s">
        <v>50</v>
      </c>
      <c r="E271" s="66"/>
      <c r="F271" s="74"/>
      <c r="G271" s="370"/>
      <c r="H271" s="371"/>
    </row>
    <row r="272" spans="1:8" ht="76.5" x14ac:dyDescent="0.2">
      <c r="A272" s="17" t="s">
        <v>51</v>
      </c>
      <c r="B272" s="66"/>
      <c r="C272" s="74"/>
      <c r="D272" s="16" t="s">
        <v>84</v>
      </c>
      <c r="E272" s="66"/>
      <c r="F272" s="74"/>
      <c r="G272" s="370"/>
      <c r="H272" s="371"/>
    </row>
    <row r="273" spans="1:8" x14ac:dyDescent="0.2">
      <c r="A273" s="76" t="s">
        <v>52</v>
      </c>
      <c r="B273" s="71"/>
      <c r="C273" s="74"/>
      <c r="D273" s="71" t="s">
        <v>54</v>
      </c>
      <c r="E273" s="71">
        <v>1</v>
      </c>
      <c r="F273" s="74"/>
      <c r="G273" s="370"/>
      <c r="H273" s="371"/>
    </row>
    <row r="274" spans="1:8" x14ac:dyDescent="0.2">
      <c r="A274" s="76" t="s">
        <v>53</v>
      </c>
      <c r="B274" s="71">
        <v>5</v>
      </c>
      <c r="C274" s="74"/>
      <c r="D274" s="71" t="s">
        <v>55</v>
      </c>
      <c r="E274" s="71"/>
      <c r="F274" s="74"/>
      <c r="G274" s="370"/>
      <c r="H274" s="371"/>
    </row>
    <row r="275" spans="1:8" x14ac:dyDescent="0.2">
      <c r="A275" s="73"/>
      <c r="B275" s="74"/>
      <c r="C275" s="74"/>
      <c r="D275" s="74"/>
      <c r="E275" s="74"/>
      <c r="F275" s="74"/>
      <c r="G275" s="370"/>
      <c r="H275" s="371"/>
    </row>
    <row r="276" spans="1:8" x14ac:dyDescent="0.2">
      <c r="A276" s="59" t="s">
        <v>56</v>
      </c>
      <c r="B276" s="66"/>
      <c r="C276" s="74"/>
      <c r="D276" s="60" t="s">
        <v>57</v>
      </c>
      <c r="E276" s="66"/>
      <c r="F276" s="74"/>
      <c r="G276" s="370"/>
      <c r="H276" s="371"/>
    </row>
    <row r="277" spans="1:8" ht="38.25" x14ac:dyDescent="0.2">
      <c r="A277" s="17" t="s">
        <v>58</v>
      </c>
      <c r="B277" s="66"/>
      <c r="C277" s="74"/>
      <c r="D277" s="16" t="s">
        <v>59</v>
      </c>
      <c r="E277" s="66"/>
      <c r="F277" s="74"/>
      <c r="G277" s="370"/>
      <c r="H277" s="371"/>
    </row>
    <row r="278" spans="1:8" x14ac:dyDescent="0.2">
      <c r="A278" s="76" t="s">
        <v>60</v>
      </c>
      <c r="B278" s="71">
        <v>1</v>
      </c>
      <c r="C278" s="74"/>
      <c r="D278" s="71" t="s">
        <v>54</v>
      </c>
      <c r="E278" s="71">
        <v>0</v>
      </c>
      <c r="F278" s="74"/>
      <c r="G278" s="370"/>
      <c r="H278" s="371"/>
    </row>
    <row r="279" spans="1:8" x14ac:dyDescent="0.2">
      <c r="A279" s="76" t="s">
        <v>110</v>
      </c>
      <c r="B279" s="71"/>
      <c r="C279" s="74"/>
      <c r="D279" s="71" t="s">
        <v>61</v>
      </c>
      <c r="E279" s="71"/>
      <c r="F279" s="74"/>
      <c r="G279" s="370"/>
      <c r="H279" s="371"/>
    </row>
    <row r="280" spans="1:8" x14ac:dyDescent="0.2">
      <c r="A280" s="76" t="s">
        <v>111</v>
      </c>
      <c r="B280" s="71"/>
      <c r="C280" s="74"/>
      <c r="D280" s="71" t="s">
        <v>62</v>
      </c>
      <c r="E280" s="71"/>
      <c r="F280" s="74"/>
      <c r="G280" s="370"/>
      <c r="H280" s="371"/>
    </row>
    <row r="281" spans="1:8" x14ac:dyDescent="0.2">
      <c r="A281" s="76"/>
      <c r="B281" s="71"/>
      <c r="C281" s="74"/>
      <c r="D281" s="71" t="s">
        <v>63</v>
      </c>
      <c r="E281" s="71"/>
      <c r="F281" s="74"/>
      <c r="G281" s="370"/>
      <c r="H281" s="371"/>
    </row>
    <row r="282" spans="1:8" x14ac:dyDescent="0.2">
      <c r="A282" s="76"/>
      <c r="B282" s="71"/>
      <c r="C282" s="74"/>
      <c r="D282" s="71" t="s">
        <v>64</v>
      </c>
      <c r="E282" s="71"/>
      <c r="F282" s="74"/>
      <c r="G282" s="370"/>
      <c r="H282" s="371"/>
    </row>
    <row r="283" spans="1:8" x14ac:dyDescent="0.2">
      <c r="A283" s="76"/>
      <c r="B283" s="71"/>
      <c r="C283" s="74"/>
      <c r="D283" s="77" t="s">
        <v>112</v>
      </c>
      <c r="E283" s="77"/>
      <c r="F283" s="74"/>
      <c r="G283" s="370"/>
      <c r="H283" s="371"/>
    </row>
    <row r="284" spans="1:8" x14ac:dyDescent="0.2">
      <c r="A284" s="73"/>
      <c r="B284" s="74"/>
      <c r="C284" s="74"/>
      <c r="D284" s="74"/>
      <c r="E284" s="74"/>
      <c r="F284" s="74"/>
      <c r="G284" s="370"/>
      <c r="H284" s="371"/>
    </row>
    <row r="285" spans="1:8" x14ac:dyDescent="0.2">
      <c r="A285" s="59" t="s">
        <v>65</v>
      </c>
      <c r="B285" s="66"/>
      <c r="C285" s="74"/>
      <c r="D285" s="60" t="s">
        <v>66</v>
      </c>
      <c r="E285" s="66"/>
      <c r="F285" s="74"/>
      <c r="G285" s="370"/>
      <c r="H285" s="371"/>
    </row>
    <row r="286" spans="1:8" ht="51" x14ac:dyDescent="0.2">
      <c r="A286" s="17" t="s">
        <v>67</v>
      </c>
      <c r="B286" s="66"/>
      <c r="C286" s="74"/>
      <c r="D286" s="16" t="s">
        <v>71</v>
      </c>
      <c r="E286" s="66"/>
      <c r="F286" s="74"/>
      <c r="G286" s="370"/>
      <c r="H286" s="371"/>
    </row>
    <row r="287" spans="1:8" x14ac:dyDescent="0.2">
      <c r="A287" s="76" t="s">
        <v>68</v>
      </c>
      <c r="B287" s="71"/>
      <c r="C287" s="74"/>
      <c r="D287" s="71" t="s">
        <v>72</v>
      </c>
      <c r="E287" s="71"/>
      <c r="F287" s="74"/>
      <c r="G287" s="370"/>
      <c r="H287" s="371"/>
    </row>
    <row r="288" spans="1:8" ht="25.5" x14ac:dyDescent="0.2">
      <c r="A288" s="179" t="s">
        <v>339</v>
      </c>
      <c r="B288" s="71"/>
      <c r="C288" s="74"/>
      <c r="D288" s="71" t="s">
        <v>73</v>
      </c>
      <c r="E288" s="71"/>
      <c r="F288" s="74"/>
      <c r="G288" s="370"/>
      <c r="H288" s="371"/>
    </row>
    <row r="289" spans="1:8" ht="25.5" x14ac:dyDescent="0.2">
      <c r="A289" s="70" t="s">
        <v>70</v>
      </c>
      <c r="B289" s="71">
        <v>5</v>
      </c>
      <c r="C289" s="74"/>
      <c r="D289" s="83" t="s">
        <v>74</v>
      </c>
      <c r="E289" s="71"/>
      <c r="F289" s="74"/>
      <c r="G289" s="370"/>
      <c r="H289" s="371"/>
    </row>
    <row r="290" spans="1:8" x14ac:dyDescent="0.2">
      <c r="A290" s="76"/>
      <c r="B290" s="71"/>
      <c r="C290" s="74"/>
      <c r="D290" s="71" t="s">
        <v>75</v>
      </c>
      <c r="E290" s="71"/>
      <c r="F290" s="74"/>
      <c r="G290" s="370"/>
      <c r="H290" s="371"/>
    </row>
    <row r="291" spans="1:8" x14ac:dyDescent="0.2">
      <c r="A291" s="76"/>
      <c r="B291" s="71"/>
      <c r="C291" s="74"/>
      <c r="D291" s="71" t="s">
        <v>76</v>
      </c>
      <c r="E291" s="71">
        <v>5</v>
      </c>
      <c r="F291" s="74"/>
      <c r="G291" s="370"/>
      <c r="H291" s="371"/>
    </row>
    <row r="292" spans="1:8" x14ac:dyDescent="0.2">
      <c r="A292" s="73"/>
      <c r="B292" s="74"/>
      <c r="C292" s="74"/>
      <c r="D292" s="74"/>
      <c r="E292" s="74"/>
      <c r="F292" s="74"/>
      <c r="G292" s="370"/>
      <c r="H292" s="371"/>
    </row>
    <row r="293" spans="1:8" x14ac:dyDescent="0.2">
      <c r="A293" s="59" t="s">
        <v>77</v>
      </c>
      <c r="B293" s="66"/>
      <c r="C293" s="74"/>
      <c r="D293" s="374"/>
      <c r="E293" s="374"/>
      <c r="F293" s="374"/>
      <c r="G293" s="370"/>
      <c r="H293" s="371"/>
    </row>
    <row r="294" spans="1:8" ht="51" x14ac:dyDescent="0.2">
      <c r="A294" s="17" t="s">
        <v>78</v>
      </c>
      <c r="B294" s="66"/>
      <c r="C294" s="74"/>
      <c r="D294" s="374"/>
      <c r="E294" s="374"/>
      <c r="F294" s="374"/>
      <c r="G294" s="370"/>
      <c r="H294" s="371"/>
    </row>
    <row r="295" spans="1:8" x14ac:dyDescent="0.2">
      <c r="A295" s="76" t="s">
        <v>54</v>
      </c>
      <c r="B295" s="71"/>
      <c r="C295" s="74"/>
      <c r="D295" s="374"/>
      <c r="E295" s="374"/>
      <c r="F295" s="374"/>
      <c r="G295" s="370"/>
      <c r="H295" s="371"/>
    </row>
    <row r="296" spans="1:8" ht="13.5" thickBot="1" x14ac:dyDescent="0.25">
      <c r="A296" s="78" t="s">
        <v>55</v>
      </c>
      <c r="B296" s="79">
        <v>5</v>
      </c>
      <c r="C296" s="80"/>
      <c r="D296" s="375"/>
      <c r="E296" s="375"/>
      <c r="F296" s="375"/>
      <c r="G296" s="372"/>
      <c r="H296" s="373"/>
    </row>
    <row r="297" spans="1:8" ht="15" thickBot="1" x14ac:dyDescent="0.25">
      <c r="A297" s="84" t="str">
        <f>'Aree di rischio '!A26</f>
        <v>B.09 Revoca del bando</v>
      </c>
      <c r="B297" s="85"/>
      <c r="C297" s="85"/>
      <c r="D297" s="85"/>
      <c r="E297" s="85"/>
      <c r="F297" s="85"/>
      <c r="G297" s="85"/>
      <c r="H297" s="85"/>
    </row>
    <row r="298" spans="1:8" ht="12.75" customHeight="1" x14ac:dyDescent="0.2">
      <c r="A298" s="366" t="s">
        <v>387</v>
      </c>
      <c r="B298" s="367"/>
      <c r="C298" s="64"/>
      <c r="D298" s="368" t="s">
        <v>385</v>
      </c>
      <c r="E298" s="367"/>
      <c r="F298" s="64"/>
      <c r="G298" s="368" t="s">
        <v>386</v>
      </c>
      <c r="H298" s="369"/>
    </row>
    <row r="299" spans="1:8" ht="13.5" thickBot="1" x14ac:dyDescent="0.25">
      <c r="A299" s="376"/>
      <c r="B299" s="377"/>
      <c r="C299" s="65"/>
      <c r="D299" s="377"/>
      <c r="E299" s="377"/>
      <c r="F299" s="65"/>
      <c r="G299" s="377"/>
      <c r="H299" s="378"/>
    </row>
    <row r="300" spans="1:8" x14ac:dyDescent="0.2">
      <c r="A300" s="59" t="s">
        <v>34</v>
      </c>
      <c r="B300" s="66"/>
      <c r="C300" s="67"/>
      <c r="D300" s="60" t="s">
        <v>42</v>
      </c>
      <c r="E300" s="66"/>
      <c r="F300" s="67"/>
      <c r="G300" s="60"/>
      <c r="H300" s="68"/>
    </row>
    <row r="301" spans="1:8" ht="102" x14ac:dyDescent="0.2">
      <c r="A301" s="15" t="s">
        <v>41</v>
      </c>
      <c r="B301" s="66"/>
      <c r="C301" s="67"/>
      <c r="D301" s="69" t="s">
        <v>43</v>
      </c>
      <c r="E301" s="66"/>
      <c r="F301" s="67"/>
      <c r="G301" s="16" t="s">
        <v>79</v>
      </c>
      <c r="H301" s="68"/>
    </row>
    <row r="302" spans="1:8" x14ac:dyDescent="0.2">
      <c r="A302" s="70" t="s">
        <v>35</v>
      </c>
      <c r="B302" s="71"/>
      <c r="C302" s="67"/>
      <c r="D302" s="71" t="s">
        <v>44</v>
      </c>
      <c r="E302" s="71">
        <v>1</v>
      </c>
      <c r="F302" s="67"/>
      <c r="G302" s="71" t="s">
        <v>83</v>
      </c>
      <c r="H302" s="72"/>
    </row>
    <row r="303" spans="1:8" x14ac:dyDescent="0.2">
      <c r="A303" s="70" t="s">
        <v>36</v>
      </c>
      <c r="B303" s="71">
        <v>2</v>
      </c>
      <c r="C303" s="67"/>
      <c r="D303" s="71" t="s">
        <v>45</v>
      </c>
      <c r="E303" s="71"/>
      <c r="F303" s="67"/>
      <c r="G303" s="71" t="s">
        <v>82</v>
      </c>
      <c r="H303" s="72">
        <v>2</v>
      </c>
    </row>
    <row r="304" spans="1:8" x14ac:dyDescent="0.2">
      <c r="A304" s="70" t="s">
        <v>37</v>
      </c>
      <c r="B304" s="71"/>
      <c r="C304" s="67"/>
      <c r="D304" s="71" t="s">
        <v>46</v>
      </c>
      <c r="E304" s="71"/>
      <c r="F304" s="67"/>
      <c r="G304" s="71" t="s">
        <v>81</v>
      </c>
      <c r="H304" s="72"/>
    </row>
    <row r="305" spans="1:8" ht="25.5" x14ac:dyDescent="0.2">
      <c r="A305" s="70" t="s">
        <v>39</v>
      </c>
      <c r="B305" s="71"/>
      <c r="C305" s="67"/>
      <c r="D305" s="71" t="s">
        <v>47</v>
      </c>
      <c r="E305" s="71"/>
      <c r="F305" s="67"/>
      <c r="G305" s="71" t="s">
        <v>113</v>
      </c>
      <c r="H305" s="72"/>
    </row>
    <row r="306" spans="1:8" x14ac:dyDescent="0.2">
      <c r="A306" s="70" t="s">
        <v>38</v>
      </c>
      <c r="B306" s="71"/>
      <c r="C306" s="67"/>
      <c r="D306" s="71" t="s">
        <v>48</v>
      </c>
      <c r="E306" s="71"/>
      <c r="F306" s="67"/>
      <c r="G306" s="71" t="s">
        <v>80</v>
      </c>
      <c r="H306" s="72"/>
    </row>
    <row r="307" spans="1:8" x14ac:dyDescent="0.2">
      <c r="A307" s="73"/>
      <c r="B307" s="74"/>
      <c r="C307" s="74"/>
      <c r="D307" s="74"/>
      <c r="E307" s="74"/>
      <c r="F307" s="74"/>
      <c r="G307" s="74"/>
      <c r="H307" s="75"/>
    </row>
    <row r="308" spans="1:8" x14ac:dyDescent="0.2">
      <c r="A308" s="59" t="s">
        <v>49</v>
      </c>
      <c r="B308" s="66"/>
      <c r="C308" s="74"/>
      <c r="D308" s="60" t="s">
        <v>50</v>
      </c>
      <c r="E308" s="66"/>
      <c r="F308" s="74"/>
      <c r="G308" s="370"/>
      <c r="H308" s="371"/>
    </row>
    <row r="309" spans="1:8" ht="76.5" x14ac:dyDescent="0.2">
      <c r="A309" s="17" t="s">
        <v>51</v>
      </c>
      <c r="B309" s="66"/>
      <c r="C309" s="74"/>
      <c r="D309" s="16" t="s">
        <v>84</v>
      </c>
      <c r="E309" s="66"/>
      <c r="F309" s="74"/>
      <c r="G309" s="370"/>
      <c r="H309" s="371"/>
    </row>
    <row r="310" spans="1:8" x14ac:dyDescent="0.2">
      <c r="A310" s="76" t="s">
        <v>52</v>
      </c>
      <c r="B310" s="71"/>
      <c r="C310" s="74"/>
      <c r="D310" s="71" t="s">
        <v>54</v>
      </c>
      <c r="E310" s="71">
        <v>1</v>
      </c>
      <c r="F310" s="74"/>
      <c r="G310" s="370"/>
      <c r="H310" s="371"/>
    </row>
    <row r="311" spans="1:8" x14ac:dyDescent="0.2">
      <c r="A311" s="76" t="s">
        <v>53</v>
      </c>
      <c r="B311" s="71">
        <v>5</v>
      </c>
      <c r="C311" s="74"/>
      <c r="D311" s="71" t="s">
        <v>55</v>
      </c>
      <c r="E311" s="71"/>
      <c r="F311" s="74"/>
      <c r="G311" s="370"/>
      <c r="H311" s="371"/>
    </row>
    <row r="312" spans="1:8" x14ac:dyDescent="0.2">
      <c r="A312" s="73"/>
      <c r="B312" s="74"/>
      <c r="C312" s="74"/>
      <c r="D312" s="74"/>
      <c r="E312" s="74"/>
      <c r="F312" s="74"/>
      <c r="G312" s="370"/>
      <c r="H312" s="371"/>
    </row>
    <row r="313" spans="1:8" x14ac:dyDescent="0.2">
      <c r="A313" s="59" t="s">
        <v>56</v>
      </c>
      <c r="B313" s="66"/>
      <c r="C313" s="74"/>
      <c r="D313" s="60" t="s">
        <v>57</v>
      </c>
      <c r="E313" s="66"/>
      <c r="F313" s="74"/>
      <c r="G313" s="370"/>
      <c r="H313" s="371"/>
    </row>
    <row r="314" spans="1:8" ht="38.25" x14ac:dyDescent="0.2">
      <c r="A314" s="17" t="s">
        <v>58</v>
      </c>
      <c r="B314" s="66"/>
      <c r="C314" s="74"/>
      <c r="D314" s="16" t="s">
        <v>59</v>
      </c>
      <c r="E314" s="66"/>
      <c r="F314" s="74"/>
      <c r="G314" s="370"/>
      <c r="H314" s="371"/>
    </row>
    <row r="315" spans="1:8" x14ac:dyDescent="0.2">
      <c r="A315" s="76" t="s">
        <v>60</v>
      </c>
      <c r="B315" s="71">
        <v>1</v>
      </c>
      <c r="C315" s="74"/>
      <c r="D315" s="71" t="s">
        <v>54</v>
      </c>
      <c r="E315" s="71">
        <v>0</v>
      </c>
      <c r="F315" s="74"/>
      <c r="G315" s="370"/>
      <c r="H315" s="371"/>
    </row>
    <row r="316" spans="1:8" x14ac:dyDescent="0.2">
      <c r="A316" s="76" t="s">
        <v>110</v>
      </c>
      <c r="B316" s="71"/>
      <c r="C316" s="74"/>
      <c r="D316" s="71" t="s">
        <v>61</v>
      </c>
      <c r="E316" s="71"/>
      <c r="F316" s="74"/>
      <c r="G316" s="370"/>
      <c r="H316" s="371"/>
    </row>
    <row r="317" spans="1:8" x14ac:dyDescent="0.2">
      <c r="A317" s="76" t="s">
        <v>111</v>
      </c>
      <c r="B317" s="71"/>
      <c r="C317" s="74"/>
      <c r="D317" s="71" t="s">
        <v>62</v>
      </c>
      <c r="E317" s="71"/>
      <c r="F317" s="74"/>
      <c r="G317" s="370"/>
      <c r="H317" s="371"/>
    </row>
    <row r="318" spans="1:8" x14ac:dyDescent="0.2">
      <c r="A318" s="76"/>
      <c r="B318" s="71"/>
      <c r="C318" s="74"/>
      <c r="D318" s="71" t="s">
        <v>63</v>
      </c>
      <c r="E318" s="71"/>
      <c r="F318" s="74"/>
      <c r="G318" s="370"/>
      <c r="H318" s="371"/>
    </row>
    <row r="319" spans="1:8" x14ac:dyDescent="0.2">
      <c r="A319" s="76"/>
      <c r="B319" s="71"/>
      <c r="C319" s="74"/>
      <c r="D319" s="71" t="s">
        <v>64</v>
      </c>
      <c r="E319" s="71"/>
      <c r="F319" s="74"/>
      <c r="G319" s="370"/>
      <c r="H319" s="371"/>
    </row>
    <row r="320" spans="1:8" x14ac:dyDescent="0.2">
      <c r="A320" s="76"/>
      <c r="B320" s="71"/>
      <c r="C320" s="74"/>
      <c r="D320" s="77" t="s">
        <v>112</v>
      </c>
      <c r="E320" s="77"/>
      <c r="F320" s="74"/>
      <c r="G320" s="370"/>
      <c r="H320" s="371"/>
    </row>
    <row r="321" spans="1:8" x14ac:dyDescent="0.2">
      <c r="A321" s="73"/>
      <c r="B321" s="74"/>
      <c r="C321" s="74"/>
      <c r="D321" s="74"/>
      <c r="E321" s="74"/>
      <c r="F321" s="74"/>
      <c r="G321" s="370"/>
      <c r="H321" s="371"/>
    </row>
    <row r="322" spans="1:8" x14ac:dyDescent="0.2">
      <c r="A322" s="59" t="s">
        <v>65</v>
      </c>
      <c r="B322" s="66"/>
      <c r="C322" s="74"/>
      <c r="D322" s="60" t="s">
        <v>66</v>
      </c>
      <c r="E322" s="66"/>
      <c r="F322" s="74"/>
      <c r="G322" s="370"/>
      <c r="H322" s="371"/>
    </row>
    <row r="323" spans="1:8" ht="51" x14ac:dyDescent="0.2">
      <c r="A323" s="17" t="s">
        <v>67</v>
      </c>
      <c r="B323" s="66"/>
      <c r="C323" s="74"/>
      <c r="D323" s="16" t="s">
        <v>71</v>
      </c>
      <c r="E323" s="66"/>
      <c r="F323" s="74"/>
      <c r="G323" s="370"/>
      <c r="H323" s="371"/>
    </row>
    <row r="324" spans="1:8" x14ac:dyDescent="0.2">
      <c r="A324" s="76" t="s">
        <v>68</v>
      </c>
      <c r="B324" s="71"/>
      <c r="C324" s="74"/>
      <c r="D324" s="71" t="s">
        <v>72</v>
      </c>
      <c r="E324" s="71"/>
      <c r="F324" s="74"/>
      <c r="G324" s="370"/>
      <c r="H324" s="371"/>
    </row>
    <row r="325" spans="1:8" ht="25.5" x14ac:dyDescent="0.2">
      <c r="A325" s="179" t="s">
        <v>339</v>
      </c>
      <c r="B325" s="71"/>
      <c r="C325" s="74"/>
      <c r="D325" s="71" t="s">
        <v>73</v>
      </c>
      <c r="E325" s="71"/>
      <c r="F325" s="74"/>
      <c r="G325" s="370"/>
      <c r="H325" s="371"/>
    </row>
    <row r="326" spans="1:8" ht="25.5" x14ac:dyDescent="0.2">
      <c r="A326" s="70" t="s">
        <v>70</v>
      </c>
      <c r="B326" s="71">
        <v>5</v>
      </c>
      <c r="C326" s="74"/>
      <c r="D326" s="83" t="s">
        <v>74</v>
      </c>
      <c r="E326" s="71"/>
      <c r="F326" s="74"/>
      <c r="G326" s="370"/>
      <c r="H326" s="371"/>
    </row>
    <row r="327" spans="1:8" x14ac:dyDescent="0.2">
      <c r="A327" s="76"/>
      <c r="B327" s="71"/>
      <c r="C327" s="74"/>
      <c r="D327" s="71" t="s">
        <v>75</v>
      </c>
      <c r="E327" s="71"/>
      <c r="F327" s="74"/>
      <c r="G327" s="370"/>
      <c r="H327" s="371"/>
    </row>
    <row r="328" spans="1:8" x14ac:dyDescent="0.2">
      <c r="A328" s="76"/>
      <c r="B328" s="71"/>
      <c r="C328" s="74"/>
      <c r="D328" s="71" t="s">
        <v>76</v>
      </c>
      <c r="E328" s="71">
        <v>5</v>
      </c>
      <c r="F328" s="74"/>
      <c r="G328" s="370"/>
      <c r="H328" s="371"/>
    </row>
    <row r="329" spans="1:8" x14ac:dyDescent="0.2">
      <c r="A329" s="73"/>
      <c r="B329" s="74"/>
      <c r="C329" s="74"/>
      <c r="D329" s="74"/>
      <c r="E329" s="74"/>
      <c r="F329" s="74"/>
      <c r="G329" s="370"/>
      <c r="H329" s="371"/>
    </row>
    <row r="330" spans="1:8" x14ac:dyDescent="0.2">
      <c r="A330" s="59" t="s">
        <v>77</v>
      </c>
      <c r="B330" s="66"/>
      <c r="C330" s="74"/>
      <c r="D330" s="374"/>
      <c r="E330" s="374"/>
      <c r="F330" s="374"/>
      <c r="G330" s="370"/>
      <c r="H330" s="371"/>
    </row>
    <row r="331" spans="1:8" ht="51" x14ac:dyDescent="0.2">
      <c r="A331" s="17" t="s">
        <v>78</v>
      </c>
      <c r="B331" s="66"/>
      <c r="C331" s="74"/>
      <c r="D331" s="374"/>
      <c r="E331" s="374"/>
      <c r="F331" s="374"/>
      <c r="G331" s="370"/>
      <c r="H331" s="371"/>
    </row>
    <row r="332" spans="1:8" x14ac:dyDescent="0.2">
      <c r="A332" s="76" t="s">
        <v>54</v>
      </c>
      <c r="B332" s="71">
        <v>1</v>
      </c>
      <c r="C332" s="74"/>
      <c r="D332" s="374"/>
      <c r="E332" s="374"/>
      <c r="F332" s="374"/>
      <c r="G332" s="370"/>
      <c r="H332" s="371"/>
    </row>
    <row r="333" spans="1:8" ht="13.5" thickBot="1" x14ac:dyDescent="0.25">
      <c r="A333" s="78" t="s">
        <v>55</v>
      </c>
      <c r="B333" s="79"/>
      <c r="C333" s="80"/>
      <c r="D333" s="375"/>
      <c r="E333" s="375"/>
      <c r="F333" s="375"/>
      <c r="G333" s="372"/>
      <c r="H333" s="373"/>
    </row>
    <row r="334" spans="1:8" ht="15" thickBot="1" x14ac:dyDescent="0.25">
      <c r="A334" s="84" t="str">
        <f>'Aree di rischio '!A27</f>
        <v>B.10 Redazione del cronoprogramma</v>
      </c>
      <c r="B334" s="85"/>
      <c r="C334" s="85"/>
      <c r="D334" s="85"/>
      <c r="E334" s="85"/>
      <c r="F334" s="85"/>
      <c r="G334" s="85"/>
      <c r="H334" s="85"/>
    </row>
    <row r="335" spans="1:8" ht="12.75" customHeight="1" x14ac:dyDescent="0.2">
      <c r="A335" s="366" t="s">
        <v>387</v>
      </c>
      <c r="B335" s="367"/>
      <c r="C335" s="64"/>
      <c r="D335" s="368" t="s">
        <v>385</v>
      </c>
      <c r="E335" s="367"/>
      <c r="F335" s="64"/>
      <c r="G335" s="368" t="s">
        <v>386</v>
      </c>
      <c r="H335" s="369"/>
    </row>
    <row r="336" spans="1:8" ht="13.5" thickBot="1" x14ac:dyDescent="0.25">
      <c r="A336" s="376"/>
      <c r="B336" s="377"/>
      <c r="C336" s="65"/>
      <c r="D336" s="377"/>
      <c r="E336" s="377"/>
      <c r="F336" s="65"/>
      <c r="G336" s="377"/>
      <c r="H336" s="378"/>
    </row>
    <row r="337" spans="1:8" x14ac:dyDescent="0.2">
      <c r="A337" s="59" t="s">
        <v>34</v>
      </c>
      <c r="B337" s="66"/>
      <c r="C337" s="67"/>
      <c r="D337" s="60" t="s">
        <v>42</v>
      </c>
      <c r="E337" s="66"/>
      <c r="F337" s="67"/>
      <c r="G337" s="60"/>
      <c r="H337" s="68"/>
    </row>
    <row r="338" spans="1:8" ht="102" x14ac:dyDescent="0.2">
      <c r="A338" s="15" t="s">
        <v>41</v>
      </c>
      <c r="B338" s="66"/>
      <c r="C338" s="67"/>
      <c r="D338" s="69" t="s">
        <v>43</v>
      </c>
      <c r="E338" s="66"/>
      <c r="F338" s="67"/>
      <c r="G338" s="16" t="s">
        <v>79</v>
      </c>
      <c r="H338" s="68"/>
    </row>
    <row r="339" spans="1:8" x14ac:dyDescent="0.2">
      <c r="A339" s="70" t="s">
        <v>35</v>
      </c>
      <c r="B339" s="71"/>
      <c r="C339" s="67"/>
      <c r="D339" s="71" t="s">
        <v>44</v>
      </c>
      <c r="E339" s="71"/>
      <c r="F339" s="67"/>
      <c r="G339" s="71" t="s">
        <v>83</v>
      </c>
      <c r="H339" s="72"/>
    </row>
    <row r="340" spans="1:8" x14ac:dyDescent="0.2">
      <c r="A340" s="70" t="s">
        <v>36</v>
      </c>
      <c r="B340" s="71">
        <v>2</v>
      </c>
      <c r="C340" s="67"/>
      <c r="D340" s="71" t="s">
        <v>45</v>
      </c>
      <c r="E340" s="71">
        <v>2</v>
      </c>
      <c r="F340" s="67"/>
      <c r="G340" s="71" t="s">
        <v>82</v>
      </c>
      <c r="H340" s="72">
        <v>2</v>
      </c>
    </row>
    <row r="341" spans="1:8" x14ac:dyDescent="0.2">
      <c r="A341" s="70" t="s">
        <v>37</v>
      </c>
      <c r="B341" s="71"/>
      <c r="C341" s="67"/>
      <c r="D341" s="71" t="s">
        <v>46</v>
      </c>
      <c r="E341" s="71"/>
      <c r="F341" s="67"/>
      <c r="G341" s="71" t="s">
        <v>81</v>
      </c>
      <c r="H341" s="72"/>
    </row>
    <row r="342" spans="1:8" ht="25.5" x14ac:dyDescent="0.2">
      <c r="A342" s="70" t="s">
        <v>39</v>
      </c>
      <c r="B342" s="71"/>
      <c r="C342" s="67"/>
      <c r="D342" s="71" t="s">
        <v>47</v>
      </c>
      <c r="E342" s="71"/>
      <c r="F342" s="67"/>
      <c r="G342" s="71" t="s">
        <v>113</v>
      </c>
      <c r="H342" s="72"/>
    </row>
    <row r="343" spans="1:8" x14ac:dyDescent="0.2">
      <c r="A343" s="70" t="s">
        <v>38</v>
      </c>
      <c r="B343" s="71"/>
      <c r="C343" s="67"/>
      <c r="D343" s="71" t="s">
        <v>48</v>
      </c>
      <c r="E343" s="71"/>
      <c r="F343" s="67"/>
      <c r="G343" s="71" t="s">
        <v>80</v>
      </c>
      <c r="H343" s="72"/>
    </row>
    <row r="344" spans="1:8" x14ac:dyDescent="0.2">
      <c r="A344" s="73"/>
      <c r="B344" s="74"/>
      <c r="C344" s="74"/>
      <c r="D344" s="74"/>
      <c r="E344" s="74"/>
      <c r="F344" s="74"/>
      <c r="G344" s="74"/>
      <c r="H344" s="75"/>
    </row>
    <row r="345" spans="1:8" x14ac:dyDescent="0.2">
      <c r="A345" s="59" t="s">
        <v>49</v>
      </c>
      <c r="B345" s="66"/>
      <c r="C345" s="74"/>
      <c r="D345" s="60" t="s">
        <v>50</v>
      </c>
      <c r="E345" s="66"/>
      <c r="F345" s="74"/>
      <c r="G345" s="370"/>
      <c r="H345" s="371"/>
    </row>
    <row r="346" spans="1:8" ht="76.5" x14ac:dyDescent="0.2">
      <c r="A346" s="17" t="s">
        <v>51</v>
      </c>
      <c r="B346" s="66"/>
      <c r="C346" s="74"/>
      <c r="D346" s="16" t="s">
        <v>84</v>
      </c>
      <c r="E346" s="66"/>
      <c r="F346" s="74"/>
      <c r="G346" s="370"/>
      <c r="H346" s="371"/>
    </row>
    <row r="347" spans="1:8" x14ac:dyDescent="0.2">
      <c r="A347" s="76" t="s">
        <v>52</v>
      </c>
      <c r="B347" s="71"/>
      <c r="C347" s="74"/>
      <c r="D347" s="71" t="s">
        <v>54</v>
      </c>
      <c r="E347" s="71">
        <v>1</v>
      </c>
      <c r="F347" s="74"/>
      <c r="G347" s="370"/>
      <c r="H347" s="371"/>
    </row>
    <row r="348" spans="1:8" x14ac:dyDescent="0.2">
      <c r="A348" s="76" t="s">
        <v>53</v>
      </c>
      <c r="B348" s="71">
        <v>5</v>
      </c>
      <c r="C348" s="74"/>
      <c r="D348" s="71" t="s">
        <v>55</v>
      </c>
      <c r="E348" s="71"/>
      <c r="F348" s="74"/>
      <c r="G348" s="370"/>
      <c r="H348" s="371"/>
    </row>
    <row r="349" spans="1:8" x14ac:dyDescent="0.2">
      <c r="A349" s="73"/>
      <c r="B349" s="74"/>
      <c r="C349" s="74"/>
      <c r="D349" s="74"/>
      <c r="E349" s="74"/>
      <c r="F349" s="74"/>
      <c r="G349" s="370"/>
      <c r="H349" s="371"/>
    </row>
    <row r="350" spans="1:8" x14ac:dyDescent="0.2">
      <c r="A350" s="59" t="s">
        <v>56</v>
      </c>
      <c r="B350" s="66"/>
      <c r="C350" s="74"/>
      <c r="D350" s="60" t="s">
        <v>57</v>
      </c>
      <c r="E350" s="66"/>
      <c r="F350" s="74"/>
      <c r="G350" s="370"/>
      <c r="H350" s="371"/>
    </row>
    <row r="351" spans="1:8" ht="38.25" x14ac:dyDescent="0.2">
      <c r="A351" s="17" t="s">
        <v>58</v>
      </c>
      <c r="B351" s="66"/>
      <c r="C351" s="74"/>
      <c r="D351" s="16" t="s">
        <v>59</v>
      </c>
      <c r="E351" s="66"/>
      <c r="F351" s="74"/>
      <c r="G351" s="370"/>
      <c r="H351" s="371"/>
    </row>
    <row r="352" spans="1:8" x14ac:dyDescent="0.2">
      <c r="A352" s="76" t="s">
        <v>60</v>
      </c>
      <c r="B352" s="71">
        <v>1</v>
      </c>
      <c r="C352" s="74"/>
      <c r="D352" s="71" t="s">
        <v>54</v>
      </c>
      <c r="E352" s="71">
        <v>0</v>
      </c>
      <c r="F352" s="74"/>
      <c r="G352" s="370"/>
      <c r="H352" s="371"/>
    </row>
    <row r="353" spans="1:8" x14ac:dyDescent="0.2">
      <c r="A353" s="76" t="s">
        <v>110</v>
      </c>
      <c r="B353" s="71"/>
      <c r="C353" s="74"/>
      <c r="D353" s="71" t="s">
        <v>61</v>
      </c>
      <c r="E353" s="71"/>
      <c r="F353" s="74"/>
      <c r="G353" s="370"/>
      <c r="H353" s="371"/>
    </row>
    <row r="354" spans="1:8" x14ac:dyDescent="0.2">
      <c r="A354" s="76" t="s">
        <v>111</v>
      </c>
      <c r="B354" s="71"/>
      <c r="C354" s="74"/>
      <c r="D354" s="71" t="s">
        <v>62</v>
      </c>
      <c r="E354" s="71"/>
      <c r="F354" s="74"/>
      <c r="G354" s="370"/>
      <c r="H354" s="371"/>
    </row>
    <row r="355" spans="1:8" x14ac:dyDescent="0.2">
      <c r="A355" s="76"/>
      <c r="B355" s="71"/>
      <c r="C355" s="74"/>
      <c r="D355" s="71" t="s">
        <v>63</v>
      </c>
      <c r="E355" s="71"/>
      <c r="F355" s="74"/>
      <c r="G355" s="370"/>
      <c r="H355" s="371"/>
    </row>
    <row r="356" spans="1:8" x14ac:dyDescent="0.2">
      <c r="A356" s="76"/>
      <c r="B356" s="71"/>
      <c r="C356" s="74"/>
      <c r="D356" s="71" t="s">
        <v>64</v>
      </c>
      <c r="E356" s="71"/>
      <c r="F356" s="74"/>
      <c r="G356" s="370"/>
      <c r="H356" s="371"/>
    </row>
    <row r="357" spans="1:8" x14ac:dyDescent="0.2">
      <c r="A357" s="76"/>
      <c r="B357" s="71"/>
      <c r="C357" s="74"/>
      <c r="D357" s="77" t="s">
        <v>112</v>
      </c>
      <c r="E357" s="77"/>
      <c r="F357" s="74"/>
      <c r="G357" s="370"/>
      <c r="H357" s="371"/>
    </row>
    <row r="358" spans="1:8" x14ac:dyDescent="0.2">
      <c r="A358" s="73"/>
      <c r="B358" s="74"/>
      <c r="C358" s="74"/>
      <c r="D358" s="74"/>
      <c r="E358" s="74"/>
      <c r="F358" s="74"/>
      <c r="G358" s="370"/>
      <c r="H358" s="371"/>
    </row>
    <row r="359" spans="1:8" x14ac:dyDescent="0.2">
      <c r="A359" s="59" t="s">
        <v>65</v>
      </c>
      <c r="B359" s="66"/>
      <c r="C359" s="74"/>
      <c r="D359" s="60" t="s">
        <v>66</v>
      </c>
      <c r="E359" s="66"/>
      <c r="F359" s="74"/>
      <c r="G359" s="370"/>
      <c r="H359" s="371"/>
    </row>
    <row r="360" spans="1:8" ht="51" x14ac:dyDescent="0.2">
      <c r="A360" s="17" t="s">
        <v>67</v>
      </c>
      <c r="B360" s="66"/>
      <c r="C360" s="74"/>
      <c r="D360" s="16" t="s">
        <v>71</v>
      </c>
      <c r="E360" s="66"/>
      <c r="F360" s="74"/>
      <c r="G360" s="370"/>
      <c r="H360" s="371"/>
    </row>
    <row r="361" spans="1:8" x14ac:dyDescent="0.2">
      <c r="A361" s="76" t="s">
        <v>68</v>
      </c>
      <c r="B361" s="71"/>
      <c r="C361" s="74"/>
      <c r="D361" s="71" t="s">
        <v>72</v>
      </c>
      <c r="E361" s="71"/>
      <c r="F361" s="74"/>
      <c r="G361" s="370"/>
      <c r="H361" s="371"/>
    </row>
    <row r="362" spans="1:8" ht="25.5" x14ac:dyDescent="0.2">
      <c r="A362" s="179" t="s">
        <v>339</v>
      </c>
      <c r="B362" s="71"/>
      <c r="C362" s="74"/>
      <c r="D362" s="71" t="s">
        <v>73</v>
      </c>
      <c r="E362" s="71"/>
      <c r="F362" s="74"/>
      <c r="G362" s="370"/>
      <c r="H362" s="371"/>
    </row>
    <row r="363" spans="1:8" ht="25.5" x14ac:dyDescent="0.2">
      <c r="A363" s="70" t="s">
        <v>70</v>
      </c>
      <c r="B363" s="71">
        <v>5</v>
      </c>
      <c r="C363" s="74"/>
      <c r="D363" s="83" t="s">
        <v>74</v>
      </c>
      <c r="E363" s="71"/>
      <c r="F363" s="74"/>
      <c r="G363" s="370"/>
      <c r="H363" s="371"/>
    </row>
    <row r="364" spans="1:8" x14ac:dyDescent="0.2">
      <c r="A364" s="76"/>
      <c r="B364" s="71"/>
      <c r="C364" s="74"/>
      <c r="D364" s="71" t="s">
        <v>75</v>
      </c>
      <c r="E364" s="71"/>
      <c r="F364" s="74"/>
      <c r="G364" s="370"/>
      <c r="H364" s="371"/>
    </row>
    <row r="365" spans="1:8" x14ac:dyDescent="0.2">
      <c r="A365" s="76"/>
      <c r="B365" s="71"/>
      <c r="C365" s="74"/>
      <c r="D365" s="71" t="s">
        <v>76</v>
      </c>
      <c r="E365" s="71">
        <v>5</v>
      </c>
      <c r="F365" s="74"/>
      <c r="G365" s="370"/>
      <c r="H365" s="371"/>
    </row>
    <row r="366" spans="1:8" x14ac:dyDescent="0.2">
      <c r="A366" s="73"/>
      <c r="B366" s="74"/>
      <c r="C366" s="74"/>
      <c r="D366" s="74"/>
      <c r="E366" s="74"/>
      <c r="F366" s="74"/>
      <c r="G366" s="370"/>
      <c r="H366" s="371"/>
    </row>
    <row r="367" spans="1:8" x14ac:dyDescent="0.2">
      <c r="A367" s="59" t="s">
        <v>77</v>
      </c>
      <c r="B367" s="66"/>
      <c r="C367" s="74"/>
      <c r="D367" s="374"/>
      <c r="E367" s="374"/>
      <c r="F367" s="374"/>
      <c r="G367" s="370"/>
      <c r="H367" s="371"/>
    </row>
    <row r="368" spans="1:8" ht="51" x14ac:dyDescent="0.2">
      <c r="A368" s="17" t="s">
        <v>78</v>
      </c>
      <c r="B368" s="66"/>
      <c r="C368" s="74"/>
      <c r="D368" s="374"/>
      <c r="E368" s="374"/>
      <c r="F368" s="374"/>
      <c r="G368" s="370"/>
      <c r="H368" s="371"/>
    </row>
    <row r="369" spans="1:8" x14ac:dyDescent="0.2">
      <c r="A369" s="76" t="s">
        <v>54</v>
      </c>
      <c r="B369" s="71">
        <v>1</v>
      </c>
      <c r="C369" s="74"/>
      <c r="D369" s="374"/>
      <c r="E369" s="374"/>
      <c r="F369" s="374"/>
      <c r="G369" s="370"/>
      <c r="H369" s="371"/>
    </row>
    <row r="370" spans="1:8" ht="13.5" thickBot="1" x14ac:dyDescent="0.25">
      <c r="A370" s="78" t="s">
        <v>55</v>
      </c>
      <c r="B370" s="79"/>
      <c r="C370" s="80"/>
      <c r="D370" s="375"/>
      <c r="E370" s="375"/>
      <c r="F370" s="375"/>
      <c r="G370" s="372"/>
      <c r="H370" s="373"/>
    </row>
    <row r="371" spans="1:8" ht="15" thickBot="1" x14ac:dyDescent="0.25">
      <c r="A371" s="84" t="str">
        <f>'Aree di rischio '!A28</f>
        <v>B.11 Varianti in corso di esecuzione del contratto</v>
      </c>
      <c r="B371" s="85"/>
      <c r="C371" s="85"/>
      <c r="D371" s="85"/>
      <c r="E371" s="85"/>
      <c r="F371" s="85"/>
      <c r="G371" s="85"/>
      <c r="H371" s="85"/>
    </row>
    <row r="372" spans="1:8" ht="12.75" customHeight="1" x14ac:dyDescent="0.2">
      <c r="A372" s="366" t="s">
        <v>387</v>
      </c>
      <c r="B372" s="367"/>
      <c r="C372" s="64"/>
      <c r="D372" s="368" t="s">
        <v>385</v>
      </c>
      <c r="E372" s="367"/>
      <c r="F372" s="64"/>
      <c r="G372" s="368" t="s">
        <v>386</v>
      </c>
      <c r="H372" s="369"/>
    </row>
    <row r="373" spans="1:8" ht="13.5" thickBot="1" x14ac:dyDescent="0.25">
      <c r="A373" s="376"/>
      <c r="B373" s="377"/>
      <c r="C373" s="65"/>
      <c r="D373" s="377"/>
      <c r="E373" s="377"/>
      <c r="F373" s="65"/>
      <c r="G373" s="377"/>
      <c r="H373" s="378"/>
    </row>
    <row r="374" spans="1:8" x14ac:dyDescent="0.2">
      <c r="A374" s="59" t="s">
        <v>34</v>
      </c>
      <c r="B374" s="66"/>
      <c r="C374" s="67"/>
      <c r="D374" s="60" t="s">
        <v>42</v>
      </c>
      <c r="E374" s="66"/>
      <c r="F374" s="67"/>
      <c r="G374" s="60"/>
      <c r="H374" s="68"/>
    </row>
    <row r="375" spans="1:8" ht="102" x14ac:dyDescent="0.2">
      <c r="A375" s="15" t="s">
        <v>41</v>
      </c>
      <c r="B375" s="66"/>
      <c r="C375" s="67"/>
      <c r="D375" s="69" t="s">
        <v>43</v>
      </c>
      <c r="E375" s="66"/>
      <c r="F375" s="67"/>
      <c r="G375" s="16" t="s">
        <v>79</v>
      </c>
      <c r="H375" s="68"/>
    </row>
    <row r="376" spans="1:8" x14ac:dyDescent="0.2">
      <c r="A376" s="70" t="s">
        <v>35</v>
      </c>
      <c r="B376" s="71"/>
      <c r="C376" s="67"/>
      <c r="D376" s="71" t="s">
        <v>44</v>
      </c>
      <c r="E376" s="71"/>
      <c r="F376" s="67"/>
      <c r="G376" s="71" t="s">
        <v>83</v>
      </c>
      <c r="H376" s="72"/>
    </row>
    <row r="377" spans="1:8" x14ac:dyDescent="0.2">
      <c r="A377" s="70" t="s">
        <v>36</v>
      </c>
      <c r="B377" s="71">
        <v>2</v>
      </c>
      <c r="C377" s="67"/>
      <c r="D377" s="71" t="s">
        <v>45</v>
      </c>
      <c r="E377" s="71"/>
      <c r="F377" s="67"/>
      <c r="G377" s="71" t="s">
        <v>82</v>
      </c>
      <c r="H377" s="72">
        <v>2</v>
      </c>
    </row>
    <row r="378" spans="1:8" x14ac:dyDescent="0.2">
      <c r="A378" s="70" t="s">
        <v>37</v>
      </c>
      <c r="B378" s="71"/>
      <c r="C378" s="67"/>
      <c r="D378" s="71" t="s">
        <v>46</v>
      </c>
      <c r="E378" s="71">
        <v>1</v>
      </c>
      <c r="F378" s="67"/>
      <c r="G378" s="71" t="s">
        <v>81</v>
      </c>
      <c r="H378" s="72"/>
    </row>
    <row r="379" spans="1:8" ht="25.5" x14ac:dyDescent="0.2">
      <c r="A379" s="70" t="s">
        <v>39</v>
      </c>
      <c r="B379" s="71"/>
      <c r="C379" s="67"/>
      <c r="D379" s="71" t="s">
        <v>47</v>
      </c>
      <c r="E379" s="71"/>
      <c r="F379" s="67"/>
      <c r="G379" s="71" t="s">
        <v>113</v>
      </c>
      <c r="H379" s="72"/>
    </row>
    <row r="380" spans="1:8" x14ac:dyDescent="0.2">
      <c r="A380" s="70" t="s">
        <v>38</v>
      </c>
      <c r="B380" s="71"/>
      <c r="C380" s="67"/>
      <c r="D380" s="71" t="s">
        <v>48</v>
      </c>
      <c r="E380" s="71"/>
      <c r="F380" s="67"/>
      <c r="G380" s="71" t="s">
        <v>80</v>
      </c>
      <c r="H380" s="72"/>
    </row>
    <row r="381" spans="1:8" x14ac:dyDescent="0.2">
      <c r="A381" s="73"/>
      <c r="B381" s="74"/>
      <c r="C381" s="74"/>
      <c r="D381" s="74"/>
      <c r="E381" s="74"/>
      <c r="F381" s="74"/>
      <c r="G381" s="74"/>
      <c r="H381" s="75"/>
    </row>
    <row r="382" spans="1:8" x14ac:dyDescent="0.2">
      <c r="A382" s="59" t="s">
        <v>49</v>
      </c>
      <c r="B382" s="66"/>
      <c r="C382" s="74"/>
      <c r="D382" s="60" t="s">
        <v>50</v>
      </c>
      <c r="E382" s="66"/>
      <c r="F382" s="74"/>
      <c r="G382" s="370"/>
      <c r="H382" s="371"/>
    </row>
    <row r="383" spans="1:8" ht="76.5" x14ac:dyDescent="0.2">
      <c r="A383" s="17" t="s">
        <v>51</v>
      </c>
      <c r="B383" s="66"/>
      <c r="C383" s="74"/>
      <c r="D383" s="16" t="s">
        <v>84</v>
      </c>
      <c r="E383" s="66"/>
      <c r="F383" s="74"/>
      <c r="G383" s="370"/>
      <c r="H383" s="371"/>
    </row>
    <row r="384" spans="1:8" x14ac:dyDescent="0.2">
      <c r="A384" s="76" t="s">
        <v>52</v>
      </c>
      <c r="B384" s="71"/>
      <c r="C384" s="74"/>
      <c r="D384" s="71" t="s">
        <v>54</v>
      </c>
      <c r="E384" s="71">
        <v>1</v>
      </c>
      <c r="F384" s="74"/>
      <c r="G384" s="370"/>
      <c r="H384" s="371"/>
    </row>
    <row r="385" spans="1:8" x14ac:dyDescent="0.2">
      <c r="A385" s="76" t="s">
        <v>53</v>
      </c>
      <c r="B385" s="71">
        <v>5</v>
      </c>
      <c r="C385" s="74"/>
      <c r="D385" s="71" t="s">
        <v>55</v>
      </c>
      <c r="E385" s="71"/>
      <c r="F385" s="74"/>
      <c r="G385" s="370"/>
      <c r="H385" s="371"/>
    </row>
    <row r="386" spans="1:8" x14ac:dyDescent="0.2">
      <c r="A386" s="73"/>
      <c r="B386" s="74"/>
      <c r="C386" s="74"/>
      <c r="D386" s="74"/>
      <c r="E386" s="74"/>
      <c r="F386" s="74"/>
      <c r="G386" s="370"/>
      <c r="H386" s="371"/>
    </row>
    <row r="387" spans="1:8" x14ac:dyDescent="0.2">
      <c r="A387" s="59" t="s">
        <v>56</v>
      </c>
      <c r="B387" s="66"/>
      <c r="C387" s="74"/>
      <c r="D387" s="60" t="s">
        <v>57</v>
      </c>
      <c r="E387" s="66"/>
      <c r="F387" s="74"/>
      <c r="G387" s="370"/>
      <c r="H387" s="371"/>
    </row>
    <row r="388" spans="1:8" ht="38.25" x14ac:dyDescent="0.2">
      <c r="A388" s="17" t="s">
        <v>58</v>
      </c>
      <c r="B388" s="66"/>
      <c r="C388" s="74"/>
      <c r="D388" s="16" t="s">
        <v>59</v>
      </c>
      <c r="E388" s="66"/>
      <c r="F388" s="74"/>
      <c r="G388" s="370"/>
      <c r="H388" s="371"/>
    </row>
    <row r="389" spans="1:8" x14ac:dyDescent="0.2">
      <c r="A389" s="76" t="s">
        <v>60</v>
      </c>
      <c r="B389" s="71">
        <v>1</v>
      </c>
      <c r="C389" s="74"/>
      <c r="D389" s="71" t="s">
        <v>54</v>
      </c>
      <c r="E389" s="71">
        <v>0</v>
      </c>
      <c r="F389" s="74"/>
      <c r="G389" s="370"/>
      <c r="H389" s="371"/>
    </row>
    <row r="390" spans="1:8" x14ac:dyDescent="0.2">
      <c r="A390" s="76" t="s">
        <v>110</v>
      </c>
      <c r="B390" s="71"/>
      <c r="C390" s="74"/>
      <c r="D390" s="71" t="s">
        <v>61</v>
      </c>
      <c r="E390" s="71"/>
      <c r="F390" s="74"/>
      <c r="G390" s="370"/>
      <c r="H390" s="371"/>
    </row>
    <row r="391" spans="1:8" x14ac:dyDescent="0.2">
      <c r="A391" s="76" t="s">
        <v>111</v>
      </c>
      <c r="B391" s="71"/>
      <c r="C391" s="74"/>
      <c r="D391" s="71" t="s">
        <v>62</v>
      </c>
      <c r="E391" s="71"/>
      <c r="F391" s="74"/>
      <c r="G391" s="370"/>
      <c r="H391" s="371"/>
    </row>
    <row r="392" spans="1:8" x14ac:dyDescent="0.2">
      <c r="A392" s="76"/>
      <c r="B392" s="71"/>
      <c r="C392" s="74"/>
      <c r="D392" s="71" t="s">
        <v>63</v>
      </c>
      <c r="E392" s="71"/>
      <c r="F392" s="74"/>
      <c r="G392" s="370"/>
      <c r="H392" s="371"/>
    </row>
    <row r="393" spans="1:8" x14ac:dyDescent="0.2">
      <c r="A393" s="76"/>
      <c r="B393" s="71"/>
      <c r="C393" s="74"/>
      <c r="D393" s="71" t="s">
        <v>64</v>
      </c>
      <c r="E393" s="71"/>
      <c r="F393" s="74"/>
      <c r="G393" s="370"/>
      <c r="H393" s="371"/>
    </row>
    <row r="394" spans="1:8" x14ac:dyDescent="0.2">
      <c r="A394" s="76"/>
      <c r="B394" s="71"/>
      <c r="C394" s="74"/>
      <c r="D394" s="77" t="s">
        <v>112</v>
      </c>
      <c r="E394" s="77"/>
      <c r="F394" s="74"/>
      <c r="G394" s="370"/>
      <c r="H394" s="371"/>
    </row>
    <row r="395" spans="1:8" x14ac:dyDescent="0.2">
      <c r="A395" s="73"/>
      <c r="B395" s="74"/>
      <c r="C395" s="74"/>
      <c r="D395" s="74"/>
      <c r="E395" s="74"/>
      <c r="F395" s="74"/>
      <c r="G395" s="370"/>
      <c r="H395" s="371"/>
    </row>
    <row r="396" spans="1:8" x14ac:dyDescent="0.2">
      <c r="A396" s="59" t="s">
        <v>65</v>
      </c>
      <c r="B396" s="66"/>
      <c r="C396" s="74"/>
      <c r="D396" s="60" t="s">
        <v>66</v>
      </c>
      <c r="E396" s="66"/>
      <c r="F396" s="74"/>
      <c r="G396" s="370"/>
      <c r="H396" s="371"/>
    </row>
    <row r="397" spans="1:8" ht="51" x14ac:dyDescent="0.2">
      <c r="A397" s="17" t="s">
        <v>67</v>
      </c>
      <c r="B397" s="66"/>
      <c r="C397" s="74"/>
      <c r="D397" s="16" t="s">
        <v>71</v>
      </c>
      <c r="E397" s="66"/>
      <c r="F397" s="74"/>
      <c r="G397" s="370"/>
      <c r="H397" s="371"/>
    </row>
    <row r="398" spans="1:8" x14ac:dyDescent="0.2">
      <c r="A398" s="76" t="s">
        <v>68</v>
      </c>
      <c r="B398" s="71"/>
      <c r="C398" s="74"/>
      <c r="D398" s="71" t="s">
        <v>72</v>
      </c>
      <c r="E398" s="71"/>
      <c r="F398" s="74"/>
      <c r="G398" s="370"/>
      <c r="H398" s="371"/>
    </row>
    <row r="399" spans="1:8" ht="25.5" x14ac:dyDescent="0.2">
      <c r="A399" s="70" t="s">
        <v>69</v>
      </c>
      <c r="B399" s="71"/>
      <c r="C399" s="74"/>
      <c r="D399" s="71" t="s">
        <v>73</v>
      </c>
      <c r="E399" s="71"/>
      <c r="F399" s="74"/>
      <c r="G399" s="370"/>
      <c r="H399" s="371"/>
    </row>
    <row r="400" spans="1:8" ht="25.5" x14ac:dyDescent="0.2">
      <c r="A400" s="70" t="s">
        <v>70</v>
      </c>
      <c r="B400" s="71">
        <v>3</v>
      </c>
      <c r="C400" s="74"/>
      <c r="D400" s="83" t="s">
        <v>74</v>
      </c>
      <c r="E400" s="71"/>
      <c r="F400" s="74"/>
      <c r="G400" s="370"/>
      <c r="H400" s="371"/>
    </row>
    <row r="401" spans="1:8" x14ac:dyDescent="0.2">
      <c r="A401" s="76"/>
      <c r="B401" s="71"/>
      <c r="C401" s="74"/>
      <c r="D401" s="71" t="s">
        <v>75</v>
      </c>
      <c r="E401" s="71"/>
      <c r="F401" s="74"/>
      <c r="G401" s="370"/>
      <c r="H401" s="371"/>
    </row>
    <row r="402" spans="1:8" x14ac:dyDescent="0.2">
      <c r="A402" s="76"/>
      <c r="B402" s="71"/>
      <c r="C402" s="74"/>
      <c r="D402" s="71" t="s">
        <v>76</v>
      </c>
      <c r="E402" s="71">
        <v>5</v>
      </c>
      <c r="F402" s="74"/>
      <c r="G402" s="370"/>
      <c r="H402" s="371"/>
    </row>
    <row r="403" spans="1:8" x14ac:dyDescent="0.2">
      <c r="A403" s="73"/>
      <c r="B403" s="74"/>
      <c r="C403" s="74"/>
      <c r="D403" s="74"/>
      <c r="E403" s="74"/>
      <c r="F403" s="74"/>
      <c r="G403" s="370"/>
      <c r="H403" s="371"/>
    </row>
    <row r="404" spans="1:8" x14ac:dyDescent="0.2">
      <c r="A404" s="59" t="s">
        <v>77</v>
      </c>
      <c r="B404" s="66"/>
      <c r="C404" s="74"/>
      <c r="D404" s="374"/>
      <c r="E404" s="374"/>
      <c r="F404" s="374"/>
      <c r="G404" s="370"/>
      <c r="H404" s="371"/>
    </row>
    <row r="405" spans="1:8" ht="51" x14ac:dyDescent="0.2">
      <c r="A405" s="17" t="s">
        <v>78</v>
      </c>
      <c r="B405" s="66"/>
      <c r="C405" s="74"/>
      <c r="D405" s="374"/>
      <c r="E405" s="374"/>
      <c r="F405" s="374"/>
      <c r="G405" s="370"/>
      <c r="H405" s="371"/>
    </row>
    <row r="406" spans="1:8" x14ac:dyDescent="0.2">
      <c r="A406" s="76" t="s">
        <v>54</v>
      </c>
      <c r="B406" s="71"/>
      <c r="C406" s="74"/>
      <c r="D406" s="374"/>
      <c r="E406" s="374"/>
      <c r="F406" s="374"/>
      <c r="G406" s="370"/>
      <c r="H406" s="371"/>
    </row>
    <row r="407" spans="1:8" ht="13.5" thickBot="1" x14ac:dyDescent="0.25">
      <c r="A407" s="78" t="s">
        <v>55</v>
      </c>
      <c r="B407" s="79">
        <v>1</v>
      </c>
      <c r="C407" s="80"/>
      <c r="D407" s="375"/>
      <c r="E407" s="375"/>
      <c r="F407" s="375"/>
      <c r="G407" s="372"/>
      <c r="H407" s="373"/>
    </row>
    <row r="408" spans="1:8" ht="15" thickBot="1" x14ac:dyDescent="0.25">
      <c r="A408" s="84" t="str">
        <f>'Aree di rischio '!A29</f>
        <v>B.12 Subappalto</v>
      </c>
      <c r="B408" s="85"/>
      <c r="C408" s="85"/>
      <c r="D408" s="85"/>
      <c r="E408" s="85"/>
      <c r="F408" s="85"/>
      <c r="G408" s="85"/>
      <c r="H408" s="85"/>
    </row>
    <row r="409" spans="1:8" x14ac:dyDescent="0.2">
      <c r="A409" s="366" t="s">
        <v>387</v>
      </c>
      <c r="B409" s="367"/>
      <c r="C409" s="64"/>
      <c r="D409" s="368" t="s">
        <v>385</v>
      </c>
      <c r="E409" s="367"/>
      <c r="F409" s="64"/>
      <c r="G409" s="368" t="s">
        <v>386</v>
      </c>
      <c r="H409" s="369"/>
    </row>
    <row r="410" spans="1:8" ht="13.5" thickBot="1" x14ac:dyDescent="0.25">
      <c r="A410" s="376"/>
      <c r="B410" s="377"/>
      <c r="C410" s="65"/>
      <c r="D410" s="377"/>
      <c r="E410" s="377"/>
      <c r="F410" s="65"/>
      <c r="G410" s="377"/>
      <c r="H410" s="378"/>
    </row>
    <row r="411" spans="1:8" x14ac:dyDescent="0.2">
      <c r="A411" s="59" t="s">
        <v>34</v>
      </c>
      <c r="B411" s="66"/>
      <c r="C411" s="67"/>
      <c r="D411" s="60" t="s">
        <v>42</v>
      </c>
      <c r="E411" s="66"/>
      <c r="F411" s="67"/>
      <c r="G411" s="60"/>
      <c r="H411" s="68"/>
    </row>
    <row r="412" spans="1:8" ht="102" x14ac:dyDescent="0.2">
      <c r="A412" s="15" t="s">
        <v>41</v>
      </c>
      <c r="B412" s="66"/>
      <c r="C412" s="67"/>
      <c r="D412" s="69" t="s">
        <v>43</v>
      </c>
      <c r="E412" s="66"/>
      <c r="F412" s="67"/>
      <c r="G412" s="16" t="s">
        <v>79</v>
      </c>
      <c r="H412" s="68"/>
    </row>
    <row r="413" spans="1:8" x14ac:dyDescent="0.2">
      <c r="A413" s="70" t="s">
        <v>35</v>
      </c>
      <c r="B413" s="71"/>
      <c r="C413" s="67"/>
      <c r="D413" s="71" t="s">
        <v>44</v>
      </c>
      <c r="E413" s="71">
        <v>1</v>
      </c>
      <c r="F413" s="67"/>
      <c r="G413" s="71" t="s">
        <v>83</v>
      </c>
      <c r="H413" s="72"/>
    </row>
    <row r="414" spans="1:8" x14ac:dyDescent="0.2">
      <c r="A414" s="70" t="s">
        <v>360</v>
      </c>
      <c r="B414" s="71"/>
      <c r="C414" s="67"/>
      <c r="D414" s="71" t="s">
        <v>45</v>
      </c>
      <c r="E414" s="71"/>
      <c r="F414" s="67"/>
      <c r="G414" s="71" t="s">
        <v>82</v>
      </c>
      <c r="H414" s="72">
        <v>2</v>
      </c>
    </row>
    <row r="415" spans="1:8" x14ac:dyDescent="0.2">
      <c r="A415" s="70" t="s">
        <v>359</v>
      </c>
      <c r="B415" s="71">
        <v>2</v>
      </c>
      <c r="C415" s="67"/>
      <c r="D415" s="71" t="s">
        <v>46</v>
      </c>
      <c r="E415" s="71"/>
      <c r="F415" s="67"/>
      <c r="G415" s="71" t="s">
        <v>81</v>
      </c>
      <c r="H415" s="72"/>
    </row>
    <row r="416" spans="1:8" ht="25.5" x14ac:dyDescent="0.2">
      <c r="A416" s="70" t="s">
        <v>39</v>
      </c>
      <c r="B416" s="71"/>
      <c r="C416" s="67"/>
      <c r="D416" s="71" t="s">
        <v>47</v>
      </c>
      <c r="E416" s="71"/>
      <c r="F416" s="67"/>
      <c r="G416" s="71" t="s">
        <v>113</v>
      </c>
      <c r="H416" s="72"/>
    </row>
    <row r="417" spans="1:8" x14ac:dyDescent="0.2">
      <c r="A417" s="70" t="s">
        <v>38</v>
      </c>
      <c r="B417" s="71"/>
      <c r="C417" s="67"/>
      <c r="D417" s="71" t="s">
        <v>48</v>
      </c>
      <c r="E417" s="71"/>
      <c r="F417" s="67"/>
      <c r="G417" s="71" t="s">
        <v>80</v>
      </c>
      <c r="H417" s="72"/>
    </row>
    <row r="418" spans="1:8" x14ac:dyDescent="0.2">
      <c r="A418" s="73"/>
      <c r="B418" s="74"/>
      <c r="C418" s="74"/>
      <c r="D418" s="74"/>
      <c r="E418" s="74"/>
      <c r="F418" s="74"/>
      <c r="G418" s="74"/>
      <c r="H418" s="75"/>
    </row>
    <row r="419" spans="1:8" x14ac:dyDescent="0.2">
      <c r="A419" s="59" t="s">
        <v>49</v>
      </c>
      <c r="B419" s="66"/>
      <c r="C419" s="74"/>
      <c r="D419" s="60" t="s">
        <v>50</v>
      </c>
      <c r="E419" s="66"/>
      <c r="F419" s="74"/>
      <c r="G419" s="370"/>
      <c r="H419" s="371"/>
    </row>
    <row r="420" spans="1:8" ht="76.5" x14ac:dyDescent="0.2">
      <c r="A420" s="17" t="s">
        <v>51</v>
      </c>
      <c r="B420" s="66"/>
      <c r="C420" s="74"/>
      <c r="D420" s="16" t="s">
        <v>84</v>
      </c>
      <c r="E420" s="66"/>
      <c r="F420" s="74"/>
      <c r="G420" s="370"/>
      <c r="H420" s="371"/>
    </row>
    <row r="421" spans="1:8" x14ac:dyDescent="0.2">
      <c r="A421" s="76" t="s">
        <v>52</v>
      </c>
      <c r="B421" s="71"/>
      <c r="C421" s="74"/>
      <c r="D421" s="71" t="s">
        <v>54</v>
      </c>
      <c r="E421" s="71">
        <v>1</v>
      </c>
      <c r="F421" s="74"/>
      <c r="G421" s="370"/>
      <c r="H421" s="371"/>
    </row>
    <row r="422" spans="1:8" x14ac:dyDescent="0.2">
      <c r="A422" s="76" t="s">
        <v>53</v>
      </c>
      <c r="B422" s="71">
        <v>5</v>
      </c>
      <c r="C422" s="74"/>
      <c r="D422" s="71" t="s">
        <v>55</v>
      </c>
      <c r="E422" s="71"/>
      <c r="F422" s="74"/>
      <c r="G422" s="370"/>
      <c r="H422" s="371"/>
    </row>
    <row r="423" spans="1:8" x14ac:dyDescent="0.2">
      <c r="A423" s="73"/>
      <c r="B423" s="74"/>
      <c r="C423" s="74"/>
      <c r="D423" s="74"/>
      <c r="E423" s="74"/>
      <c r="F423" s="74"/>
      <c r="G423" s="370"/>
      <c r="H423" s="371"/>
    </row>
    <row r="424" spans="1:8" x14ac:dyDescent="0.2">
      <c r="A424" s="59" t="s">
        <v>56</v>
      </c>
      <c r="B424" s="66"/>
      <c r="C424" s="74"/>
      <c r="D424" s="60" t="s">
        <v>57</v>
      </c>
      <c r="E424" s="66"/>
      <c r="F424" s="74"/>
      <c r="G424" s="370"/>
      <c r="H424" s="371"/>
    </row>
    <row r="425" spans="1:8" ht="38.25" x14ac:dyDescent="0.2">
      <c r="A425" s="17" t="s">
        <v>58</v>
      </c>
      <c r="B425" s="66"/>
      <c r="C425" s="74"/>
      <c r="D425" s="16" t="s">
        <v>59</v>
      </c>
      <c r="E425" s="66"/>
      <c r="F425" s="74"/>
      <c r="G425" s="370"/>
      <c r="H425" s="371"/>
    </row>
    <row r="426" spans="1:8" x14ac:dyDescent="0.2">
      <c r="A426" s="76" t="s">
        <v>60</v>
      </c>
      <c r="B426" s="71">
        <v>1</v>
      </c>
      <c r="C426" s="74"/>
      <c r="D426" s="71" t="s">
        <v>54</v>
      </c>
      <c r="E426" s="71">
        <v>0</v>
      </c>
      <c r="F426" s="74"/>
      <c r="G426" s="370"/>
      <c r="H426" s="371"/>
    </row>
    <row r="427" spans="1:8" x14ac:dyDescent="0.2">
      <c r="A427" s="76" t="s">
        <v>110</v>
      </c>
      <c r="B427" s="71"/>
      <c r="C427" s="74"/>
      <c r="D427" s="71" t="s">
        <v>61</v>
      </c>
      <c r="E427" s="71"/>
      <c r="F427" s="74"/>
      <c r="G427" s="370"/>
      <c r="H427" s="371"/>
    </row>
    <row r="428" spans="1:8" x14ac:dyDescent="0.2">
      <c r="A428" s="76" t="s">
        <v>111</v>
      </c>
      <c r="B428" s="71"/>
      <c r="C428" s="74"/>
      <c r="D428" s="71" t="s">
        <v>62</v>
      </c>
      <c r="E428" s="71"/>
      <c r="F428" s="74"/>
      <c r="G428" s="370"/>
      <c r="H428" s="371"/>
    </row>
    <row r="429" spans="1:8" x14ac:dyDescent="0.2">
      <c r="A429" s="76"/>
      <c r="B429" s="71"/>
      <c r="C429" s="74"/>
      <c r="D429" s="71" t="s">
        <v>63</v>
      </c>
      <c r="E429" s="71"/>
      <c r="F429" s="74"/>
      <c r="G429" s="370"/>
      <c r="H429" s="371"/>
    </row>
    <row r="430" spans="1:8" x14ac:dyDescent="0.2">
      <c r="A430" s="76"/>
      <c r="B430" s="71"/>
      <c r="C430" s="74"/>
      <c r="D430" s="71" t="s">
        <v>64</v>
      </c>
      <c r="E430" s="71"/>
      <c r="F430" s="74"/>
      <c r="G430" s="370"/>
      <c r="H430" s="371"/>
    </row>
    <row r="431" spans="1:8" x14ac:dyDescent="0.2">
      <c r="A431" s="76"/>
      <c r="B431" s="71"/>
      <c r="C431" s="74"/>
      <c r="D431" s="77" t="s">
        <v>112</v>
      </c>
      <c r="E431" s="77"/>
      <c r="F431" s="74"/>
      <c r="G431" s="370"/>
      <c r="H431" s="371"/>
    </row>
    <row r="432" spans="1:8" x14ac:dyDescent="0.2">
      <c r="A432" s="73"/>
      <c r="B432" s="74"/>
      <c r="C432" s="74"/>
      <c r="D432" s="74"/>
      <c r="E432" s="74"/>
      <c r="F432" s="74"/>
      <c r="G432" s="370"/>
      <c r="H432" s="371"/>
    </row>
    <row r="433" spans="1:8" x14ac:dyDescent="0.2">
      <c r="A433" s="59" t="s">
        <v>65</v>
      </c>
      <c r="B433" s="66"/>
      <c r="C433" s="74"/>
      <c r="D433" s="60" t="s">
        <v>66</v>
      </c>
      <c r="E433" s="66"/>
      <c r="F433" s="74"/>
      <c r="G433" s="370"/>
      <c r="H433" s="371"/>
    </row>
    <row r="434" spans="1:8" ht="51" x14ac:dyDescent="0.2">
      <c r="A434" s="17" t="s">
        <v>67</v>
      </c>
      <c r="B434" s="66"/>
      <c r="C434" s="74"/>
      <c r="D434" s="16" t="s">
        <v>71</v>
      </c>
      <c r="E434" s="66"/>
      <c r="F434" s="74"/>
      <c r="G434" s="370"/>
      <c r="H434" s="371"/>
    </row>
    <row r="435" spans="1:8" x14ac:dyDescent="0.2">
      <c r="A435" s="76" t="s">
        <v>68</v>
      </c>
      <c r="B435" s="71"/>
      <c r="C435" s="74"/>
      <c r="D435" s="71" t="s">
        <v>72</v>
      </c>
      <c r="E435" s="71"/>
      <c r="F435" s="74"/>
      <c r="G435" s="370"/>
      <c r="H435" s="371"/>
    </row>
    <row r="436" spans="1:8" ht="25.5" x14ac:dyDescent="0.2">
      <c r="A436" s="179" t="s">
        <v>339</v>
      </c>
      <c r="B436" s="71">
        <v>3</v>
      </c>
      <c r="C436" s="74"/>
      <c r="D436" s="71" t="s">
        <v>361</v>
      </c>
      <c r="E436" s="71"/>
      <c r="F436" s="74"/>
      <c r="G436" s="370"/>
      <c r="H436" s="371"/>
    </row>
    <row r="437" spans="1:8" ht="25.5" x14ac:dyDescent="0.2">
      <c r="A437" s="70" t="s">
        <v>70</v>
      </c>
      <c r="B437" s="71"/>
      <c r="C437" s="74"/>
      <c r="D437" s="83" t="s">
        <v>74</v>
      </c>
      <c r="E437" s="71"/>
      <c r="F437" s="74"/>
      <c r="G437" s="370"/>
      <c r="H437" s="371"/>
    </row>
    <row r="438" spans="1:8" x14ac:dyDescent="0.2">
      <c r="A438" s="76"/>
      <c r="B438" s="71"/>
      <c r="C438" s="74"/>
      <c r="D438" s="71" t="s">
        <v>75</v>
      </c>
      <c r="E438" s="71"/>
      <c r="F438" s="74"/>
      <c r="G438" s="370"/>
      <c r="H438" s="371"/>
    </row>
    <row r="439" spans="1:8" x14ac:dyDescent="0.2">
      <c r="A439" s="76"/>
      <c r="B439" s="71"/>
      <c r="C439" s="74"/>
      <c r="D439" s="71" t="s">
        <v>76</v>
      </c>
      <c r="E439" s="71">
        <v>5</v>
      </c>
      <c r="F439" s="74"/>
      <c r="G439" s="370"/>
      <c r="H439" s="371"/>
    </row>
    <row r="440" spans="1:8" x14ac:dyDescent="0.2">
      <c r="A440" s="73"/>
      <c r="B440" s="74"/>
      <c r="C440" s="74"/>
      <c r="D440" s="74"/>
      <c r="E440" s="74"/>
      <c r="F440" s="74"/>
      <c r="G440" s="370"/>
      <c r="H440" s="371"/>
    </row>
    <row r="441" spans="1:8" x14ac:dyDescent="0.2">
      <c r="A441" s="59" t="s">
        <v>77</v>
      </c>
      <c r="B441" s="66"/>
      <c r="C441" s="74"/>
      <c r="D441" s="374"/>
      <c r="E441" s="374"/>
      <c r="F441" s="374"/>
      <c r="G441" s="370"/>
      <c r="H441" s="371"/>
    </row>
    <row r="442" spans="1:8" ht="51" x14ac:dyDescent="0.2">
      <c r="A442" s="17" t="s">
        <v>78</v>
      </c>
      <c r="B442" s="66"/>
      <c r="C442" s="74"/>
      <c r="D442" s="374"/>
      <c r="E442" s="374"/>
      <c r="F442" s="374"/>
      <c r="G442" s="370"/>
      <c r="H442" s="371"/>
    </row>
    <row r="443" spans="1:8" x14ac:dyDescent="0.2">
      <c r="A443" s="76" t="s">
        <v>54</v>
      </c>
      <c r="B443" s="71">
        <v>1</v>
      </c>
      <c r="C443" s="74"/>
      <c r="D443" s="374"/>
      <c r="E443" s="374"/>
      <c r="F443" s="374"/>
      <c r="G443" s="370"/>
      <c r="H443" s="371"/>
    </row>
    <row r="444" spans="1:8" ht="13.5" thickBot="1" x14ac:dyDescent="0.25">
      <c r="A444" s="78" t="s">
        <v>55</v>
      </c>
      <c r="B444" s="79"/>
      <c r="C444" s="80"/>
      <c r="D444" s="375"/>
      <c r="E444" s="375"/>
      <c r="F444" s="375"/>
      <c r="G444" s="372"/>
      <c r="H444" s="373"/>
    </row>
    <row r="445" spans="1:8" ht="15" thickBot="1" x14ac:dyDescent="0.25">
      <c r="A445" s="84" t="str">
        <f>'Aree di rischio '!A30</f>
        <v>B.13 Utilizzo di rimedi di risoluzione delle controversie alternativi a quelli giurisdizionali durante la fase di esecuzione del contratto</v>
      </c>
      <c r="B445" s="85"/>
      <c r="C445" s="85"/>
      <c r="D445" s="85"/>
      <c r="E445" s="85"/>
      <c r="F445" s="85"/>
      <c r="G445" s="85"/>
      <c r="H445" s="85"/>
    </row>
    <row r="446" spans="1:8" ht="12.75" customHeight="1" x14ac:dyDescent="0.2">
      <c r="A446" s="366" t="s">
        <v>387</v>
      </c>
      <c r="B446" s="367"/>
      <c r="C446" s="64"/>
      <c r="D446" s="368" t="s">
        <v>385</v>
      </c>
      <c r="E446" s="367"/>
      <c r="F446" s="64"/>
      <c r="G446" s="368" t="s">
        <v>386</v>
      </c>
      <c r="H446" s="369"/>
    </row>
    <row r="447" spans="1:8" ht="13.5" thickBot="1" x14ac:dyDescent="0.25">
      <c r="A447" s="376"/>
      <c r="B447" s="377"/>
      <c r="C447" s="65"/>
      <c r="D447" s="377"/>
      <c r="E447" s="377"/>
      <c r="F447" s="65"/>
      <c r="G447" s="377"/>
      <c r="H447" s="378"/>
    </row>
    <row r="448" spans="1:8" x14ac:dyDescent="0.2">
      <c r="A448" s="59" t="s">
        <v>34</v>
      </c>
      <c r="B448" s="66"/>
      <c r="C448" s="67"/>
      <c r="D448" s="60" t="s">
        <v>42</v>
      </c>
      <c r="E448" s="66"/>
      <c r="F448" s="67"/>
      <c r="G448" s="60"/>
      <c r="H448" s="68"/>
    </row>
    <row r="449" spans="1:8" ht="102" x14ac:dyDescent="0.2">
      <c r="A449" s="15" t="s">
        <v>41</v>
      </c>
      <c r="B449" s="66"/>
      <c r="C449" s="67"/>
      <c r="D449" s="69" t="s">
        <v>43</v>
      </c>
      <c r="E449" s="66"/>
      <c r="F449" s="67"/>
      <c r="G449" s="16" t="s">
        <v>79</v>
      </c>
      <c r="H449" s="68"/>
    </row>
    <row r="450" spans="1:8" x14ac:dyDescent="0.2">
      <c r="A450" s="70" t="s">
        <v>35</v>
      </c>
      <c r="B450" s="71"/>
      <c r="C450" s="67"/>
      <c r="D450" s="71" t="s">
        <v>44</v>
      </c>
      <c r="E450" s="71">
        <v>1</v>
      </c>
      <c r="F450" s="67"/>
      <c r="G450" s="71" t="s">
        <v>83</v>
      </c>
      <c r="H450" s="72"/>
    </row>
    <row r="451" spans="1:8" x14ac:dyDescent="0.2">
      <c r="A451" s="70" t="s">
        <v>36</v>
      </c>
      <c r="B451" s="71">
        <v>2</v>
      </c>
      <c r="C451" s="67"/>
      <c r="D451" s="71" t="s">
        <v>45</v>
      </c>
      <c r="E451" s="71"/>
      <c r="F451" s="67"/>
      <c r="G451" s="71" t="s">
        <v>82</v>
      </c>
      <c r="H451" s="72">
        <v>2</v>
      </c>
    </row>
    <row r="452" spans="1:8" x14ac:dyDescent="0.2">
      <c r="A452" s="70" t="s">
        <v>37</v>
      </c>
      <c r="B452" s="71"/>
      <c r="C452" s="67"/>
      <c r="D452" s="71" t="s">
        <v>46</v>
      </c>
      <c r="E452" s="71"/>
      <c r="F452" s="67"/>
      <c r="G452" s="71" t="s">
        <v>81</v>
      </c>
      <c r="H452" s="72"/>
    </row>
    <row r="453" spans="1:8" ht="25.5" x14ac:dyDescent="0.2">
      <c r="A453" s="70" t="s">
        <v>39</v>
      </c>
      <c r="B453" s="71"/>
      <c r="C453" s="67"/>
      <c r="D453" s="71" t="s">
        <v>47</v>
      </c>
      <c r="E453" s="71"/>
      <c r="F453" s="67"/>
      <c r="G453" s="71" t="s">
        <v>113</v>
      </c>
      <c r="H453" s="72"/>
    </row>
    <row r="454" spans="1:8" x14ac:dyDescent="0.2">
      <c r="A454" s="70" t="s">
        <v>38</v>
      </c>
      <c r="B454" s="71"/>
      <c r="C454" s="67"/>
      <c r="D454" s="71" t="s">
        <v>48</v>
      </c>
      <c r="E454" s="71"/>
      <c r="F454" s="67"/>
      <c r="G454" s="71" t="s">
        <v>80</v>
      </c>
      <c r="H454" s="72"/>
    </row>
    <row r="455" spans="1:8" x14ac:dyDescent="0.2">
      <c r="A455" s="73"/>
      <c r="B455" s="74"/>
      <c r="C455" s="74"/>
      <c r="D455" s="74"/>
      <c r="E455" s="74"/>
      <c r="F455" s="74"/>
      <c r="G455" s="74"/>
      <c r="H455" s="75"/>
    </row>
    <row r="456" spans="1:8" x14ac:dyDescent="0.2">
      <c r="A456" s="59" t="s">
        <v>49</v>
      </c>
      <c r="B456" s="66"/>
      <c r="C456" s="74"/>
      <c r="D456" s="60" t="s">
        <v>50</v>
      </c>
      <c r="E456" s="66"/>
      <c r="F456" s="74"/>
      <c r="G456" s="370"/>
      <c r="H456" s="371"/>
    </row>
    <row r="457" spans="1:8" ht="76.5" x14ac:dyDescent="0.2">
      <c r="A457" s="17" t="s">
        <v>51</v>
      </c>
      <c r="B457" s="66"/>
      <c r="C457" s="74"/>
      <c r="D457" s="16" t="s">
        <v>84</v>
      </c>
      <c r="E457" s="66"/>
      <c r="F457" s="74"/>
      <c r="G457" s="370"/>
      <c r="H457" s="371"/>
    </row>
    <row r="458" spans="1:8" x14ac:dyDescent="0.2">
      <c r="A458" s="76" t="s">
        <v>52</v>
      </c>
      <c r="B458" s="71"/>
      <c r="C458" s="74"/>
      <c r="D458" s="71" t="s">
        <v>54</v>
      </c>
      <c r="E458" s="71">
        <v>1</v>
      </c>
      <c r="F458" s="74"/>
      <c r="G458" s="370"/>
      <c r="H458" s="371"/>
    </row>
    <row r="459" spans="1:8" x14ac:dyDescent="0.2">
      <c r="A459" s="76" t="s">
        <v>53</v>
      </c>
      <c r="B459" s="71">
        <v>5</v>
      </c>
      <c r="C459" s="74"/>
      <c r="D459" s="71" t="s">
        <v>55</v>
      </c>
      <c r="E459" s="71"/>
      <c r="F459" s="74"/>
      <c r="G459" s="370"/>
      <c r="H459" s="371"/>
    </row>
    <row r="460" spans="1:8" x14ac:dyDescent="0.2">
      <c r="A460" s="73"/>
      <c r="B460" s="74"/>
      <c r="C460" s="74"/>
      <c r="D460" s="74"/>
      <c r="E460" s="74"/>
      <c r="F460" s="74"/>
      <c r="G460" s="370"/>
      <c r="H460" s="371"/>
    </row>
    <row r="461" spans="1:8" x14ac:dyDescent="0.2">
      <c r="A461" s="59" t="s">
        <v>56</v>
      </c>
      <c r="B461" s="66"/>
      <c r="C461" s="74"/>
      <c r="D461" s="60" t="s">
        <v>57</v>
      </c>
      <c r="E461" s="66"/>
      <c r="F461" s="74"/>
      <c r="G461" s="370"/>
      <c r="H461" s="371"/>
    </row>
    <row r="462" spans="1:8" ht="38.25" x14ac:dyDescent="0.2">
      <c r="A462" s="17" t="s">
        <v>58</v>
      </c>
      <c r="B462" s="66"/>
      <c r="C462" s="74"/>
      <c r="D462" s="16" t="s">
        <v>59</v>
      </c>
      <c r="E462" s="66"/>
      <c r="F462" s="74"/>
      <c r="G462" s="370"/>
      <c r="H462" s="371"/>
    </row>
    <row r="463" spans="1:8" x14ac:dyDescent="0.2">
      <c r="A463" s="76" t="s">
        <v>60</v>
      </c>
      <c r="B463" s="71">
        <v>1</v>
      </c>
      <c r="C463" s="74"/>
      <c r="D463" s="71" t="s">
        <v>54</v>
      </c>
      <c r="E463" s="71">
        <v>0</v>
      </c>
      <c r="F463" s="74"/>
      <c r="G463" s="370"/>
      <c r="H463" s="371"/>
    </row>
    <row r="464" spans="1:8" x14ac:dyDescent="0.2">
      <c r="A464" s="76" t="s">
        <v>110</v>
      </c>
      <c r="B464" s="71"/>
      <c r="C464" s="74"/>
      <c r="D464" s="71" t="s">
        <v>61</v>
      </c>
      <c r="E464" s="71"/>
      <c r="F464" s="74"/>
      <c r="G464" s="370"/>
      <c r="H464" s="371"/>
    </row>
    <row r="465" spans="1:8" x14ac:dyDescent="0.2">
      <c r="A465" s="76" t="s">
        <v>111</v>
      </c>
      <c r="B465" s="71"/>
      <c r="C465" s="74"/>
      <c r="D465" s="71" t="s">
        <v>62</v>
      </c>
      <c r="E465" s="71"/>
      <c r="F465" s="74"/>
      <c r="G465" s="370"/>
      <c r="H465" s="371"/>
    </row>
    <row r="466" spans="1:8" x14ac:dyDescent="0.2">
      <c r="A466" s="76"/>
      <c r="B466" s="71"/>
      <c r="C466" s="74"/>
      <c r="D466" s="71" t="s">
        <v>63</v>
      </c>
      <c r="E466" s="71"/>
      <c r="F466" s="74"/>
      <c r="G466" s="370"/>
      <c r="H466" s="371"/>
    </row>
    <row r="467" spans="1:8" x14ac:dyDescent="0.2">
      <c r="A467" s="76"/>
      <c r="B467" s="71"/>
      <c r="C467" s="74"/>
      <c r="D467" s="71" t="s">
        <v>64</v>
      </c>
      <c r="E467" s="71"/>
      <c r="F467" s="74"/>
      <c r="G467" s="370"/>
      <c r="H467" s="371"/>
    </row>
    <row r="468" spans="1:8" x14ac:dyDescent="0.2">
      <c r="A468" s="76"/>
      <c r="B468" s="71"/>
      <c r="C468" s="74"/>
      <c r="D468" s="77" t="s">
        <v>112</v>
      </c>
      <c r="E468" s="77"/>
      <c r="F468" s="74"/>
      <c r="G468" s="370"/>
      <c r="H468" s="371"/>
    </row>
    <row r="469" spans="1:8" x14ac:dyDescent="0.2">
      <c r="A469" s="73"/>
      <c r="B469" s="74"/>
      <c r="C469" s="74"/>
      <c r="D469" s="74"/>
      <c r="E469" s="74"/>
      <c r="F469" s="74"/>
      <c r="G469" s="370"/>
      <c r="H469" s="371"/>
    </row>
    <row r="470" spans="1:8" x14ac:dyDescent="0.2">
      <c r="A470" s="59" t="s">
        <v>65</v>
      </c>
      <c r="B470" s="66"/>
      <c r="C470" s="74"/>
      <c r="D470" s="60" t="s">
        <v>66</v>
      </c>
      <c r="E470" s="66"/>
      <c r="F470" s="74"/>
      <c r="G470" s="370"/>
      <c r="H470" s="371"/>
    </row>
    <row r="471" spans="1:8" ht="51" x14ac:dyDescent="0.2">
      <c r="A471" s="17" t="s">
        <v>67</v>
      </c>
      <c r="B471" s="66"/>
      <c r="C471" s="74"/>
      <c r="D471" s="16" t="s">
        <v>71</v>
      </c>
      <c r="E471" s="66"/>
      <c r="F471" s="74"/>
      <c r="G471" s="370"/>
      <c r="H471" s="371"/>
    </row>
    <row r="472" spans="1:8" x14ac:dyDescent="0.2">
      <c r="A472" s="76" t="s">
        <v>68</v>
      </c>
      <c r="B472" s="71"/>
      <c r="C472" s="74"/>
      <c r="D472" s="71" t="s">
        <v>72</v>
      </c>
      <c r="E472" s="71"/>
      <c r="F472" s="74"/>
      <c r="G472" s="370"/>
      <c r="H472" s="371"/>
    </row>
    <row r="473" spans="1:8" ht="25.5" x14ac:dyDescent="0.2">
      <c r="A473" s="179" t="s">
        <v>339</v>
      </c>
      <c r="B473" s="71">
        <v>3</v>
      </c>
      <c r="C473" s="74"/>
      <c r="D473" s="71" t="s">
        <v>73</v>
      </c>
      <c r="E473" s="71"/>
      <c r="F473" s="74"/>
      <c r="G473" s="370"/>
      <c r="H473" s="371"/>
    </row>
    <row r="474" spans="1:8" ht="25.5" x14ac:dyDescent="0.2">
      <c r="A474" s="70" t="s">
        <v>70</v>
      </c>
      <c r="B474" s="71"/>
      <c r="C474" s="74"/>
      <c r="D474" s="83" t="s">
        <v>74</v>
      </c>
      <c r="E474" s="71"/>
      <c r="F474" s="74"/>
      <c r="G474" s="370"/>
      <c r="H474" s="371"/>
    </row>
    <row r="475" spans="1:8" x14ac:dyDescent="0.2">
      <c r="A475" s="76"/>
      <c r="B475" s="71"/>
      <c r="C475" s="74"/>
      <c r="D475" s="71" t="s">
        <v>75</v>
      </c>
      <c r="E475" s="71"/>
      <c r="F475" s="74"/>
      <c r="G475" s="370"/>
      <c r="H475" s="371"/>
    </row>
    <row r="476" spans="1:8" x14ac:dyDescent="0.2">
      <c r="A476" s="76"/>
      <c r="B476" s="71"/>
      <c r="C476" s="74"/>
      <c r="D476" s="71" t="s">
        <v>76</v>
      </c>
      <c r="E476" s="71">
        <v>5</v>
      </c>
      <c r="F476" s="74"/>
      <c r="G476" s="370"/>
      <c r="H476" s="371"/>
    </row>
    <row r="477" spans="1:8" x14ac:dyDescent="0.2">
      <c r="A477" s="73"/>
      <c r="B477" s="74"/>
      <c r="C477" s="74"/>
      <c r="D477" s="74"/>
      <c r="E477" s="74"/>
      <c r="F477" s="74"/>
      <c r="G477" s="370"/>
      <c r="H477" s="371"/>
    </row>
    <row r="478" spans="1:8" x14ac:dyDescent="0.2">
      <c r="A478" s="59" t="s">
        <v>77</v>
      </c>
      <c r="B478" s="66"/>
      <c r="C478" s="74"/>
      <c r="D478" s="374"/>
      <c r="E478" s="374"/>
      <c r="F478" s="374"/>
      <c r="G478" s="370"/>
      <c r="H478" s="371"/>
    </row>
    <row r="479" spans="1:8" ht="51" x14ac:dyDescent="0.2">
      <c r="A479" s="17" t="s">
        <v>78</v>
      </c>
      <c r="B479" s="66"/>
      <c r="C479" s="74"/>
      <c r="D479" s="374"/>
      <c r="E479" s="374"/>
      <c r="F479" s="374"/>
      <c r="G479" s="370"/>
      <c r="H479" s="371"/>
    </row>
    <row r="480" spans="1:8" x14ac:dyDescent="0.2">
      <c r="A480" s="76" t="s">
        <v>54</v>
      </c>
      <c r="B480" s="71">
        <v>1</v>
      </c>
      <c r="C480" s="74"/>
      <c r="D480" s="374"/>
      <c r="E480" s="374"/>
      <c r="F480" s="374"/>
      <c r="G480" s="370"/>
      <c r="H480" s="371"/>
    </row>
    <row r="481" spans="1:8" ht="13.5" thickBot="1" x14ac:dyDescent="0.25">
      <c r="A481" s="78" t="s">
        <v>55</v>
      </c>
      <c r="B481" s="79"/>
      <c r="C481" s="80"/>
      <c r="D481" s="375"/>
      <c r="E481" s="375"/>
      <c r="F481" s="375"/>
      <c r="G481" s="372"/>
      <c r="H481" s="373"/>
    </row>
  </sheetData>
  <mergeCells count="65">
    <mergeCell ref="A446:B447"/>
    <mergeCell ref="D446:E447"/>
    <mergeCell ref="G446:H447"/>
    <mergeCell ref="G456:H481"/>
    <mergeCell ref="D478:F481"/>
    <mergeCell ref="G419:H444"/>
    <mergeCell ref="D441:F444"/>
    <mergeCell ref="A335:B336"/>
    <mergeCell ref="D335:E336"/>
    <mergeCell ref="G335:H336"/>
    <mergeCell ref="G345:H370"/>
    <mergeCell ref="D367:F370"/>
    <mergeCell ref="A372:B373"/>
    <mergeCell ref="D372:E373"/>
    <mergeCell ref="G372:H373"/>
    <mergeCell ref="G382:H407"/>
    <mergeCell ref="D404:F407"/>
    <mergeCell ref="A409:B410"/>
    <mergeCell ref="D409:E410"/>
    <mergeCell ref="G409:H410"/>
    <mergeCell ref="G308:H333"/>
    <mergeCell ref="D330:F333"/>
    <mergeCell ref="A224:B225"/>
    <mergeCell ref="D224:E225"/>
    <mergeCell ref="G224:H225"/>
    <mergeCell ref="G234:H259"/>
    <mergeCell ref="D256:F259"/>
    <mergeCell ref="A261:B262"/>
    <mergeCell ref="D261:E262"/>
    <mergeCell ref="G261:H262"/>
    <mergeCell ref="G271:H296"/>
    <mergeCell ref="D293:F296"/>
    <mergeCell ref="A298:B299"/>
    <mergeCell ref="D298:E299"/>
    <mergeCell ref="G298:H299"/>
    <mergeCell ref="G197:H222"/>
    <mergeCell ref="D219:F222"/>
    <mergeCell ref="A113:B114"/>
    <mergeCell ref="D113:E114"/>
    <mergeCell ref="G113:H114"/>
    <mergeCell ref="G123:H148"/>
    <mergeCell ref="D145:F148"/>
    <mergeCell ref="A150:B151"/>
    <mergeCell ref="D150:E151"/>
    <mergeCell ref="G150:H151"/>
    <mergeCell ref="G160:H185"/>
    <mergeCell ref="D182:F185"/>
    <mergeCell ref="A187:B188"/>
    <mergeCell ref="D187:E188"/>
    <mergeCell ref="G187:H188"/>
    <mergeCell ref="G86:H111"/>
    <mergeCell ref="D108:F111"/>
    <mergeCell ref="A2:B3"/>
    <mergeCell ref="D2:E3"/>
    <mergeCell ref="G2:H3"/>
    <mergeCell ref="G12:H37"/>
    <mergeCell ref="D34:F37"/>
    <mergeCell ref="A39:B40"/>
    <mergeCell ref="D39:E40"/>
    <mergeCell ref="G39:H40"/>
    <mergeCell ref="G49:H74"/>
    <mergeCell ref="D71:F74"/>
    <mergeCell ref="A76:B77"/>
    <mergeCell ref="D76:E77"/>
    <mergeCell ref="G76:H77"/>
  </mergeCells>
  <pageMargins left="0.55118110236220474" right="0.55118110236220474" top="0.78740157480314965" bottom="0.78740157480314965" header="0.51181102362204722" footer="0.51181102362204722"/>
  <pageSetup paperSize="9" scale="63" orientation="landscape" horizontalDpi="4294967292" verticalDpi="4294967292" r:id="rId1"/>
  <headerFooter>
    <oddHeader>&amp;LAllegato n. 6 al Piano prevenzione corruzione e trasparenza 2020-2022 - CCIAA PN - UD - struttura di Udine</oddHeader>
    <oddFooter>&amp;R&amp;P di &amp;N</oddFooter>
  </headerFooter>
  <rowBreaks count="11" manualBreakCount="11">
    <brk id="37" max="16383" man="1"/>
    <brk id="74" max="16383" man="1"/>
    <brk id="111" max="16383" man="1"/>
    <brk id="148" max="16383" man="1"/>
    <brk id="222" max="16383" man="1"/>
    <brk id="259" max="16383" man="1"/>
    <brk id="296" max="16383" man="1"/>
    <brk id="333" max="16383" man="1"/>
    <brk id="370" max="16383" man="1"/>
    <brk id="407" max="16383" man="1"/>
    <brk id="444" max="16383" man="1"/>
  </row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86"/>
  <sheetViews>
    <sheetView topLeftCell="A2" zoomScale="55" zoomScaleNormal="55" workbookViewId="0">
      <selection activeCell="A4" sqref="A4:A15"/>
    </sheetView>
  </sheetViews>
  <sheetFormatPr defaultColWidth="10.85546875" defaultRowHeight="20.25" outlineLevelRow="1" x14ac:dyDescent="0.2"/>
  <cols>
    <col min="1" max="1" width="12.42578125" style="1" customWidth="1"/>
    <col min="2" max="2" width="9.85546875" style="1" customWidth="1"/>
    <col min="3" max="3" width="11.28515625" style="1" customWidth="1"/>
    <col min="4" max="4" width="28.42578125" style="1" customWidth="1"/>
    <col min="5" max="5" width="27.28515625" style="1" customWidth="1"/>
    <col min="6" max="6" width="28.42578125" style="1" customWidth="1"/>
    <col min="7" max="7" width="32" style="1" customWidth="1"/>
    <col min="8" max="8" width="21.85546875" style="1" customWidth="1"/>
    <col min="9" max="9" width="26.7109375" style="1" customWidth="1"/>
    <col min="10" max="10" width="22" style="1" customWidth="1"/>
    <col min="11" max="11" width="21.85546875" style="1" customWidth="1"/>
    <col min="12" max="12" width="20.7109375" style="1" customWidth="1"/>
    <col min="13" max="13" width="24.28515625" style="1" customWidth="1"/>
    <col min="14" max="14" width="22" style="1" customWidth="1"/>
    <col min="15" max="15" width="3.28515625" style="38" customWidth="1"/>
    <col min="16" max="16384" width="10.85546875" style="1"/>
  </cols>
  <sheetData>
    <row r="1" spans="1:15" s="38" customFormat="1" ht="18" hidden="1" customHeight="1" x14ac:dyDescent="0.2">
      <c r="A1" s="19" t="s">
        <v>104</v>
      </c>
      <c r="B1" s="31"/>
      <c r="C1" s="31"/>
      <c r="D1" s="31"/>
      <c r="E1" s="31"/>
      <c r="F1" s="31"/>
      <c r="G1" s="31"/>
      <c r="H1" s="31"/>
      <c r="I1" s="31"/>
      <c r="J1" s="31"/>
      <c r="K1" s="31"/>
      <c r="L1" s="31"/>
      <c r="M1" s="31"/>
      <c r="N1" s="31"/>
      <c r="O1" s="31"/>
    </row>
    <row r="2" spans="1:15" s="41" customFormat="1" ht="27" customHeight="1" x14ac:dyDescent="0.2">
      <c r="A2" s="22" t="str">
        <f>'Aree di rischio '!B9</f>
        <v>B) BIS: Contratti pubblici - procedure di approvvigionamento</v>
      </c>
      <c r="B2" s="39"/>
      <c r="C2" s="39"/>
      <c r="D2" s="39"/>
      <c r="E2" s="32"/>
      <c r="F2" s="39"/>
      <c r="G2" s="40" t="s">
        <v>109</v>
      </c>
      <c r="H2" s="87" t="s">
        <v>128</v>
      </c>
      <c r="I2" s="32"/>
      <c r="J2" s="32"/>
      <c r="K2" s="32"/>
      <c r="L2" s="32"/>
      <c r="M2" s="32"/>
      <c r="N2" s="32"/>
      <c r="O2" s="31"/>
    </row>
    <row r="3" spans="1:15" ht="20.25" customHeight="1" x14ac:dyDescent="0.2">
      <c r="A3" s="348" t="str">
        <f>'Aree di rischio '!A87</f>
        <v>B.01 Programmazione del fabbisogno</v>
      </c>
      <c r="B3" s="349"/>
      <c r="C3" s="349"/>
      <c r="D3" s="349"/>
      <c r="E3" s="42"/>
      <c r="F3" s="247"/>
      <c r="G3" s="43" t="str">
        <f>IF(C6=0,"--",IF(C6&lt;10,"Basso",IF(C6&lt;18,"Medio",IF(C6&lt;25.1,"Alto",""))))</f>
        <v>Basso</v>
      </c>
      <c r="H3" s="86">
        <f>C6</f>
        <v>2.6</v>
      </c>
      <c r="I3" s="25"/>
      <c r="J3" s="25"/>
      <c r="K3" s="25"/>
      <c r="L3" s="25"/>
      <c r="M3" s="25"/>
      <c r="N3" s="25"/>
      <c r="O3" s="31"/>
    </row>
    <row r="4" spans="1:15" ht="93" customHeight="1" outlineLevel="1" x14ac:dyDescent="0.2">
      <c r="A4" s="350" t="str">
        <f>A3</f>
        <v>B.01 Programmazione del fabbisogno</v>
      </c>
      <c r="B4" s="353" t="s">
        <v>102</v>
      </c>
      <c r="C4" s="354"/>
      <c r="D4" s="14" t="s">
        <v>218</v>
      </c>
      <c r="E4" s="150" t="s">
        <v>217</v>
      </c>
      <c r="F4" s="248" t="s">
        <v>0</v>
      </c>
      <c r="G4" s="357" t="s">
        <v>365</v>
      </c>
      <c r="H4" s="344"/>
      <c r="I4" s="360" t="s">
        <v>366</v>
      </c>
      <c r="J4" s="344"/>
      <c r="K4" s="364" t="s">
        <v>117</v>
      </c>
      <c r="L4" s="364" t="s">
        <v>118</v>
      </c>
      <c r="M4" s="344" t="s">
        <v>101</v>
      </c>
      <c r="N4" s="31"/>
      <c r="O4" s="1"/>
    </row>
    <row r="5" spans="1:15" ht="20.25" customHeight="1" outlineLevel="1" x14ac:dyDescent="0.2">
      <c r="A5" s="351"/>
      <c r="B5" s="355"/>
      <c r="C5" s="356"/>
      <c r="D5" s="24"/>
      <c r="E5" s="24"/>
      <c r="F5" s="24"/>
      <c r="G5" s="33" t="s">
        <v>1</v>
      </c>
      <c r="H5" s="33" t="s">
        <v>2</v>
      </c>
      <c r="I5" s="33" t="s">
        <v>1</v>
      </c>
      <c r="J5" s="33" t="s">
        <v>2</v>
      </c>
      <c r="K5" s="357"/>
      <c r="L5" s="357"/>
      <c r="M5" s="344"/>
      <c r="N5" s="31"/>
      <c r="O5" s="1"/>
    </row>
    <row r="6" spans="1:15" ht="260.25" customHeight="1" outlineLevel="1" x14ac:dyDescent="0.2">
      <c r="A6" s="351"/>
      <c r="B6" s="191" t="s">
        <v>115</v>
      </c>
      <c r="C6" s="345">
        <f>B7*B10</f>
        <v>2.6</v>
      </c>
      <c r="D6" s="251" t="s">
        <v>418</v>
      </c>
      <c r="E6" s="44" t="str">
        <f>LOOKUP(D6,'Catalogo rischi'!$A$34:$A$77, 'Catalogo rischi'!$B$34:$B$77 )</f>
        <v>CR.6 Uso improprio o distorto della discrezionalità</v>
      </c>
      <c r="F6" s="251" t="s">
        <v>605</v>
      </c>
      <c r="G6" s="251" t="s">
        <v>572</v>
      </c>
      <c r="H6" s="44"/>
      <c r="I6" s="251" t="s">
        <v>566</v>
      </c>
      <c r="J6" s="44"/>
      <c r="K6" s="251" t="s">
        <v>586</v>
      </c>
      <c r="L6" s="251" t="s">
        <v>587</v>
      </c>
      <c r="M6" s="294" t="s">
        <v>646</v>
      </c>
      <c r="N6" s="31"/>
      <c r="O6" s="1"/>
    </row>
    <row r="7" spans="1:15" ht="18" customHeight="1" outlineLevel="1" x14ac:dyDescent="0.2">
      <c r="A7" s="351"/>
      <c r="B7" s="192">
        <f>SUM(Bbis!B6:B37)/5</f>
        <v>2.6</v>
      </c>
      <c r="C7" s="346"/>
      <c r="D7" s="44"/>
      <c r="E7" s="44"/>
      <c r="F7" s="44"/>
      <c r="G7" s="44"/>
      <c r="H7" s="44"/>
      <c r="I7" s="44"/>
      <c r="J7" s="44"/>
      <c r="K7" s="44"/>
      <c r="L7" s="142"/>
      <c r="M7" s="82"/>
      <c r="N7" s="31"/>
      <c r="O7" s="1"/>
    </row>
    <row r="8" spans="1:15" ht="18" customHeight="1" outlineLevel="1" x14ac:dyDescent="0.2">
      <c r="A8" s="351"/>
      <c r="B8" s="198"/>
      <c r="C8" s="346"/>
      <c r="D8" s="44"/>
      <c r="E8" s="44"/>
      <c r="F8" s="44"/>
      <c r="G8" s="44"/>
      <c r="H8" s="44"/>
      <c r="I8" s="44"/>
      <c r="J8" s="44"/>
      <c r="K8" s="44"/>
      <c r="L8" s="142"/>
      <c r="M8" s="8"/>
      <c r="N8" s="31"/>
      <c r="O8" s="1"/>
    </row>
    <row r="9" spans="1:15" ht="18" customHeight="1" outlineLevel="1" x14ac:dyDescent="0.2">
      <c r="A9" s="351"/>
      <c r="B9" s="198" t="s">
        <v>85</v>
      </c>
      <c r="C9" s="346"/>
      <c r="D9" s="44"/>
      <c r="E9" s="44"/>
      <c r="F9" s="44"/>
      <c r="G9" s="44"/>
      <c r="H9" s="44"/>
      <c r="I9" s="44"/>
      <c r="J9" s="44"/>
      <c r="K9" s="142"/>
      <c r="L9" s="142"/>
      <c r="M9" s="8"/>
      <c r="N9" s="31"/>
      <c r="O9" s="1"/>
    </row>
    <row r="10" spans="1:15" ht="18" customHeight="1" outlineLevel="1" x14ac:dyDescent="0.2">
      <c r="A10" s="351"/>
      <c r="B10" s="195">
        <f>SUM(Bbis!E6:E32)/4</f>
        <v>1</v>
      </c>
      <c r="C10" s="346"/>
      <c r="D10" s="44"/>
      <c r="E10" s="44"/>
      <c r="F10" s="44"/>
      <c r="G10" s="44"/>
      <c r="H10" s="44"/>
      <c r="I10" s="44"/>
      <c r="J10" s="44"/>
      <c r="K10" s="142"/>
      <c r="L10" s="142"/>
      <c r="M10" s="8"/>
      <c r="N10" s="31"/>
      <c r="O10" s="1"/>
    </row>
    <row r="11" spans="1:15" ht="18" customHeight="1" outlineLevel="1" x14ac:dyDescent="0.2">
      <c r="A11" s="351"/>
      <c r="B11" s="198"/>
      <c r="C11" s="346"/>
      <c r="D11" s="44"/>
      <c r="E11" s="44"/>
      <c r="F11" s="44"/>
      <c r="G11" s="44"/>
      <c r="H11" s="44"/>
      <c r="I11" s="44"/>
      <c r="J11" s="44"/>
      <c r="K11" s="44"/>
      <c r="L11" s="44"/>
      <c r="M11" s="8"/>
      <c r="N11" s="31"/>
      <c r="O11" s="1"/>
    </row>
    <row r="12" spans="1:15" ht="18" customHeight="1" outlineLevel="1" x14ac:dyDescent="0.2">
      <c r="A12" s="351"/>
      <c r="B12" s="199" t="s">
        <v>86</v>
      </c>
      <c r="C12" s="346"/>
      <c r="D12" s="44"/>
      <c r="E12" s="44"/>
      <c r="F12" s="44"/>
      <c r="G12" s="44"/>
      <c r="H12" s="44"/>
      <c r="I12" s="44"/>
      <c r="J12" s="44"/>
      <c r="K12" s="44"/>
      <c r="L12" s="44"/>
      <c r="M12" s="8"/>
      <c r="N12" s="31"/>
      <c r="O12" s="1"/>
    </row>
    <row r="13" spans="1:15" ht="18" customHeight="1" outlineLevel="1" x14ac:dyDescent="0.2">
      <c r="A13" s="351"/>
      <c r="B13" s="200">
        <f>SUM(Bbis!H6:H10)</f>
        <v>2</v>
      </c>
      <c r="C13" s="346"/>
      <c r="D13" s="44"/>
      <c r="E13" s="44"/>
      <c r="F13" s="44"/>
      <c r="G13" s="44"/>
      <c r="H13" s="44"/>
      <c r="I13" s="44"/>
      <c r="J13" s="44"/>
      <c r="K13" s="44"/>
      <c r="L13" s="44"/>
      <c r="M13" s="8"/>
      <c r="N13" s="31"/>
      <c r="O13" s="1"/>
    </row>
    <row r="14" spans="1:15" ht="18" customHeight="1" outlineLevel="1" x14ac:dyDescent="0.2">
      <c r="A14" s="351"/>
      <c r="B14" s="61"/>
      <c r="C14" s="346"/>
      <c r="D14" s="44"/>
      <c r="E14" s="44"/>
      <c r="F14" s="44"/>
      <c r="G14" s="44"/>
      <c r="H14" s="44"/>
      <c r="I14" s="44"/>
      <c r="J14" s="44"/>
      <c r="K14" s="44"/>
      <c r="L14" s="44"/>
      <c r="M14" s="8"/>
      <c r="N14" s="31"/>
      <c r="O14" s="1"/>
    </row>
    <row r="15" spans="1:15" ht="18" customHeight="1" outlineLevel="1" x14ac:dyDescent="0.2">
      <c r="A15" s="352"/>
      <c r="B15" s="160"/>
      <c r="C15" s="347"/>
      <c r="D15" s="44"/>
      <c r="E15" s="44"/>
      <c r="F15" s="44"/>
      <c r="G15" s="44"/>
      <c r="H15" s="44"/>
      <c r="I15" s="44"/>
      <c r="J15" s="44"/>
      <c r="K15" s="44"/>
      <c r="L15" s="44"/>
      <c r="M15" s="8"/>
      <c r="N15" s="31"/>
      <c r="O15" s="1"/>
    </row>
    <row r="16" spans="1:15" x14ac:dyDescent="0.2">
      <c r="A16" s="25"/>
      <c r="B16" s="25"/>
      <c r="C16" s="25"/>
      <c r="D16" s="25"/>
      <c r="E16" s="25"/>
      <c r="F16" s="25"/>
      <c r="G16" s="25"/>
      <c r="H16" s="25"/>
      <c r="I16" s="25"/>
      <c r="J16" s="25"/>
      <c r="K16" s="25"/>
      <c r="L16" s="25"/>
      <c r="M16" s="25"/>
      <c r="N16" s="25"/>
      <c r="O16" s="31"/>
    </row>
    <row r="17" spans="1:15" ht="39.75" customHeight="1" x14ac:dyDescent="0.2">
      <c r="A17" s="348" t="str">
        <f>'Aree di rischio '!A88</f>
        <v>B.02 Progettazione della strategia di acquisto</v>
      </c>
      <c r="B17" s="349"/>
      <c r="C17" s="349"/>
      <c r="D17" s="349"/>
      <c r="E17" s="42"/>
      <c r="F17" s="247"/>
      <c r="G17" s="180" t="str">
        <f>IF(C20=0,"--",IF(C20&lt;10,"Basso",IF(C20&lt;18,"Medio",IF(C20&lt;25.1,"Alto",""))))</f>
        <v>Basso</v>
      </c>
      <c r="H17" s="86">
        <f>C20</f>
        <v>6.3</v>
      </c>
      <c r="I17" s="25"/>
      <c r="J17" s="25"/>
      <c r="K17" s="25"/>
      <c r="L17" s="25"/>
      <c r="M17" s="25"/>
      <c r="N17" s="25"/>
      <c r="O17" s="31"/>
    </row>
    <row r="18" spans="1:15" ht="51" customHeight="1" outlineLevel="1" x14ac:dyDescent="0.2">
      <c r="A18" s="350" t="str">
        <f>A17</f>
        <v>B.02 Progettazione della strategia di acquisto</v>
      </c>
      <c r="B18" s="353" t="s">
        <v>102</v>
      </c>
      <c r="C18" s="354"/>
      <c r="D18" s="14" t="s">
        <v>218</v>
      </c>
      <c r="E18" s="150" t="s">
        <v>217</v>
      </c>
      <c r="F18" s="248" t="s">
        <v>0</v>
      </c>
      <c r="G18" s="357" t="s">
        <v>365</v>
      </c>
      <c r="H18" s="344"/>
      <c r="I18" s="360" t="s">
        <v>366</v>
      </c>
      <c r="J18" s="344"/>
      <c r="K18" s="364" t="s">
        <v>117</v>
      </c>
      <c r="L18" s="364" t="s">
        <v>118</v>
      </c>
      <c r="M18" s="344" t="s">
        <v>101</v>
      </c>
      <c r="N18" s="31"/>
      <c r="O18" s="1"/>
    </row>
    <row r="19" spans="1:15" ht="18.75" customHeight="1" outlineLevel="1" x14ac:dyDescent="0.2">
      <c r="A19" s="351"/>
      <c r="B19" s="355"/>
      <c r="C19" s="356"/>
      <c r="D19" s="24"/>
      <c r="E19" s="24"/>
      <c r="F19" s="24"/>
      <c r="G19" s="33" t="s">
        <v>1</v>
      </c>
      <c r="H19" s="33" t="s">
        <v>2</v>
      </c>
      <c r="I19" s="33" t="s">
        <v>1</v>
      </c>
      <c r="J19" s="33" t="s">
        <v>2</v>
      </c>
      <c r="K19" s="357"/>
      <c r="L19" s="357"/>
      <c r="M19" s="344"/>
      <c r="N19" s="31"/>
      <c r="O19" s="1"/>
    </row>
    <row r="20" spans="1:15" ht="157.5" customHeight="1" outlineLevel="1" x14ac:dyDescent="0.2">
      <c r="A20" s="351"/>
      <c r="B20" s="191" t="s">
        <v>115</v>
      </c>
      <c r="C20" s="345">
        <f>B21*B24</f>
        <v>6.3</v>
      </c>
      <c r="D20" s="251" t="s">
        <v>442</v>
      </c>
      <c r="E20" s="44" t="str">
        <f>LOOKUP(D20,'Catalogo rischi'!$A$34:$A$77, 'Catalogo rischi'!$B$34:$B$77 )</f>
        <v>CR.3 Conflitto di interessi</v>
      </c>
      <c r="F20" s="251" t="s">
        <v>605</v>
      </c>
      <c r="G20" s="44" t="s">
        <v>388</v>
      </c>
      <c r="H20" s="44"/>
      <c r="I20" s="251" t="s">
        <v>573</v>
      </c>
      <c r="J20" s="44"/>
      <c r="K20" s="251" t="s">
        <v>586</v>
      </c>
      <c r="L20" s="251" t="s">
        <v>587</v>
      </c>
      <c r="M20" s="294" t="s">
        <v>647</v>
      </c>
      <c r="N20" s="31"/>
      <c r="O20" s="1"/>
    </row>
    <row r="21" spans="1:15" ht="18" customHeight="1" outlineLevel="1" x14ac:dyDescent="0.2">
      <c r="A21" s="351"/>
      <c r="B21" s="192">
        <f>SUM(Bbis!B43:B74)/5</f>
        <v>3.6</v>
      </c>
      <c r="C21" s="346"/>
      <c r="D21" s="44"/>
      <c r="E21" s="44"/>
      <c r="F21" s="44"/>
      <c r="G21" s="44"/>
      <c r="H21" s="44"/>
      <c r="I21" s="44"/>
      <c r="J21" s="44"/>
      <c r="K21" s="44"/>
      <c r="L21" s="44"/>
      <c r="M21" s="8"/>
      <c r="N21" s="31"/>
      <c r="O21" s="1"/>
    </row>
    <row r="22" spans="1:15" ht="18" customHeight="1" outlineLevel="1" x14ac:dyDescent="0.2">
      <c r="A22" s="351"/>
      <c r="B22" s="198"/>
      <c r="C22" s="346"/>
      <c r="D22" s="44"/>
      <c r="E22" s="44"/>
      <c r="F22" s="44"/>
      <c r="G22" s="44"/>
      <c r="H22" s="44"/>
      <c r="I22" s="44"/>
      <c r="J22" s="44"/>
      <c r="K22" s="44"/>
      <c r="L22" s="44"/>
      <c r="M22" s="8"/>
      <c r="N22" s="31"/>
      <c r="O22" s="1"/>
    </row>
    <row r="23" spans="1:15" ht="18" customHeight="1" outlineLevel="1" x14ac:dyDescent="0.2">
      <c r="A23" s="351"/>
      <c r="B23" s="198" t="s">
        <v>85</v>
      </c>
      <c r="C23" s="346"/>
      <c r="D23" s="44"/>
      <c r="E23" s="44"/>
      <c r="F23" s="44"/>
      <c r="G23" s="44"/>
      <c r="H23" s="44"/>
      <c r="I23" s="44"/>
      <c r="J23" s="44"/>
      <c r="K23" s="44"/>
      <c r="L23" s="44"/>
      <c r="M23" s="8"/>
      <c r="N23" s="31"/>
      <c r="O23" s="1"/>
    </row>
    <row r="24" spans="1:15" ht="18" customHeight="1" outlineLevel="1" x14ac:dyDescent="0.2">
      <c r="A24" s="351"/>
      <c r="B24" s="195">
        <f>SUM(Bbis!E43:E69)/4</f>
        <v>1.75</v>
      </c>
      <c r="C24" s="346"/>
      <c r="D24" s="44"/>
      <c r="E24" s="44"/>
      <c r="F24" s="44"/>
      <c r="G24" s="44"/>
      <c r="H24" s="44"/>
      <c r="I24" s="44"/>
      <c r="J24" s="44"/>
      <c r="K24" s="44"/>
      <c r="L24" s="44"/>
      <c r="M24" s="8"/>
      <c r="N24" s="31"/>
      <c r="O24" s="1"/>
    </row>
    <row r="25" spans="1:15" ht="18" customHeight="1" outlineLevel="1" x14ac:dyDescent="0.2">
      <c r="A25" s="351"/>
      <c r="B25" s="198"/>
      <c r="C25" s="346"/>
      <c r="D25" s="44"/>
      <c r="E25" s="44"/>
      <c r="F25" s="44"/>
      <c r="G25" s="44"/>
      <c r="H25" s="44"/>
      <c r="I25" s="44"/>
      <c r="J25" s="44"/>
      <c r="K25" s="44"/>
      <c r="L25" s="44"/>
      <c r="M25" s="8"/>
      <c r="N25" s="31"/>
      <c r="O25" s="1"/>
    </row>
    <row r="26" spans="1:15" ht="18" customHeight="1" outlineLevel="1" x14ac:dyDescent="0.2">
      <c r="A26" s="351"/>
      <c r="B26" s="199" t="s">
        <v>86</v>
      </c>
      <c r="C26" s="346"/>
      <c r="D26" s="44"/>
      <c r="E26" s="44"/>
      <c r="F26" s="44"/>
      <c r="G26" s="44"/>
      <c r="H26" s="44"/>
      <c r="I26" s="44"/>
      <c r="J26" s="44"/>
      <c r="K26" s="44"/>
      <c r="L26" s="44"/>
      <c r="M26" s="8"/>
      <c r="N26" s="31"/>
      <c r="O26" s="1"/>
    </row>
    <row r="27" spans="1:15" ht="18" customHeight="1" outlineLevel="1" x14ac:dyDescent="0.2">
      <c r="A27" s="351"/>
      <c r="B27" s="193">
        <f>SUM(Bbis!H43:H47)</f>
        <v>2</v>
      </c>
      <c r="C27" s="346"/>
      <c r="D27" s="44"/>
      <c r="E27" s="44"/>
      <c r="F27" s="44"/>
      <c r="G27" s="44"/>
      <c r="H27" s="44"/>
      <c r="I27" s="44"/>
      <c r="J27" s="44"/>
      <c r="K27" s="44"/>
      <c r="L27" s="44"/>
      <c r="M27" s="8"/>
      <c r="N27" s="31"/>
      <c r="O27" s="1"/>
    </row>
    <row r="28" spans="1:15" ht="18" customHeight="1" outlineLevel="1" x14ac:dyDescent="0.2">
      <c r="A28" s="351"/>
      <c r="B28" s="61"/>
      <c r="C28" s="346"/>
      <c r="D28" s="44"/>
      <c r="E28" s="44"/>
      <c r="F28" s="44"/>
      <c r="G28" s="44"/>
      <c r="H28" s="44"/>
      <c r="I28" s="44"/>
      <c r="J28" s="44"/>
      <c r="K28" s="44"/>
      <c r="L28" s="44"/>
      <c r="M28" s="8"/>
      <c r="N28" s="31"/>
      <c r="O28" s="1"/>
    </row>
    <row r="29" spans="1:15" ht="18" customHeight="1" outlineLevel="1" x14ac:dyDescent="0.2">
      <c r="A29" s="352"/>
      <c r="B29" s="160"/>
      <c r="C29" s="347"/>
      <c r="D29" s="44"/>
      <c r="E29" s="44"/>
      <c r="F29" s="44"/>
      <c r="G29" s="44"/>
      <c r="H29" s="44"/>
      <c r="I29" s="44"/>
      <c r="J29" s="44"/>
      <c r="K29" s="44"/>
      <c r="L29" s="44"/>
      <c r="M29" s="8"/>
      <c r="N29" s="31"/>
      <c r="O29" s="1"/>
    </row>
    <row r="30" spans="1:15" x14ac:dyDescent="0.2">
      <c r="A30" s="25"/>
      <c r="B30" s="25"/>
      <c r="C30" s="25"/>
      <c r="D30" s="25"/>
      <c r="E30" s="25"/>
      <c r="F30" s="25"/>
      <c r="G30" s="25"/>
      <c r="H30" s="25"/>
      <c r="I30" s="25"/>
      <c r="J30" s="25"/>
      <c r="K30" s="25"/>
      <c r="L30" s="25"/>
      <c r="M30" s="25"/>
      <c r="N30" s="25"/>
      <c r="O30" s="31"/>
    </row>
    <row r="31" spans="1:15" ht="20.25" customHeight="1" x14ac:dyDescent="0.2">
      <c r="A31" s="348" t="str">
        <f>'Aree di rischio '!A89</f>
        <v>B.03 Selezione del contraente</v>
      </c>
      <c r="B31" s="349"/>
      <c r="C31" s="349"/>
      <c r="D31" s="349"/>
      <c r="E31" s="42"/>
      <c r="F31" s="247"/>
      <c r="G31" s="43" t="str">
        <f>IF(B34=0,"--",IF(C34&lt;10,"Basso",IF(C34&lt;18,"Medio",IF(C34&lt;25.1,"Alto",""))))</f>
        <v>Basso</v>
      </c>
      <c r="H31" s="86">
        <f>C34</f>
        <v>4.8999999999999995</v>
      </c>
      <c r="I31" s="25"/>
      <c r="J31" s="25"/>
      <c r="K31" s="25"/>
      <c r="L31" s="25"/>
      <c r="M31" s="25"/>
      <c r="N31" s="25"/>
      <c r="O31" s="31"/>
    </row>
    <row r="32" spans="1:15" ht="84.75" customHeight="1" outlineLevel="1" x14ac:dyDescent="0.2">
      <c r="A32" s="350" t="str">
        <f>A31</f>
        <v>B.03 Selezione del contraente</v>
      </c>
      <c r="B32" s="353" t="s">
        <v>102</v>
      </c>
      <c r="C32" s="354"/>
      <c r="D32" s="14" t="s">
        <v>218</v>
      </c>
      <c r="E32" s="150" t="s">
        <v>217</v>
      </c>
      <c r="F32" s="248" t="s">
        <v>0</v>
      </c>
      <c r="G32" s="357" t="s">
        <v>365</v>
      </c>
      <c r="H32" s="344"/>
      <c r="I32" s="360" t="s">
        <v>366</v>
      </c>
      <c r="J32" s="344"/>
      <c r="K32" s="364" t="s">
        <v>117</v>
      </c>
      <c r="L32" s="364" t="s">
        <v>118</v>
      </c>
      <c r="M32" s="344" t="s">
        <v>101</v>
      </c>
      <c r="N32" s="31"/>
      <c r="O32" s="1"/>
    </row>
    <row r="33" spans="1:15" ht="20.100000000000001" customHeight="1" outlineLevel="1" x14ac:dyDescent="0.2">
      <c r="A33" s="351"/>
      <c r="B33" s="355"/>
      <c r="C33" s="356"/>
      <c r="D33" s="24"/>
      <c r="E33" s="24"/>
      <c r="F33" s="24"/>
      <c r="G33" s="33" t="s">
        <v>1</v>
      </c>
      <c r="H33" s="33" t="s">
        <v>2</v>
      </c>
      <c r="I33" s="33" t="s">
        <v>1</v>
      </c>
      <c r="J33" s="33" t="s">
        <v>2</v>
      </c>
      <c r="K33" s="357"/>
      <c r="L33" s="357"/>
      <c r="M33" s="344"/>
      <c r="N33" s="31"/>
      <c r="O33" s="1"/>
    </row>
    <row r="34" spans="1:15" ht="221.25" customHeight="1" outlineLevel="1" x14ac:dyDescent="0.2">
      <c r="A34" s="351"/>
      <c r="B34" s="191" t="s">
        <v>115</v>
      </c>
      <c r="C34" s="345">
        <f>B35*B38</f>
        <v>4.8999999999999995</v>
      </c>
      <c r="D34" s="251" t="s">
        <v>446</v>
      </c>
      <c r="E34" s="44" t="str">
        <f>LOOKUP(D34,'Catalogo rischi'!$A$34:$A$77, 'Catalogo rischi'!$B$34:$B$77 )</f>
        <v>CR.4 Manipolazione o utilizzo improprio delle informazioni o della documentazione</v>
      </c>
      <c r="F34" s="251" t="s">
        <v>609</v>
      </c>
      <c r="G34" s="44" t="s">
        <v>538</v>
      </c>
      <c r="H34" s="44"/>
      <c r="I34" s="251" t="s">
        <v>648</v>
      </c>
      <c r="J34" s="44"/>
      <c r="K34" s="251" t="s">
        <v>586</v>
      </c>
      <c r="L34" s="251" t="s">
        <v>587</v>
      </c>
      <c r="M34" s="294" t="s">
        <v>649</v>
      </c>
      <c r="N34" s="31"/>
      <c r="O34" s="1"/>
    </row>
    <row r="35" spans="1:15" ht="18" customHeight="1" outlineLevel="1" x14ac:dyDescent="0.2">
      <c r="A35" s="351"/>
      <c r="B35" s="192">
        <f>SUM(Bbis!B80:B111)/5</f>
        <v>2.8</v>
      </c>
      <c r="C35" s="346"/>
      <c r="D35" s="44"/>
      <c r="E35" s="44"/>
      <c r="F35" s="44"/>
      <c r="G35" s="44"/>
      <c r="H35" s="44"/>
      <c r="I35" s="44"/>
      <c r="J35" s="44"/>
      <c r="K35" s="44"/>
      <c r="L35" s="44"/>
      <c r="M35" s="8"/>
      <c r="N35" s="31"/>
      <c r="O35" s="1"/>
    </row>
    <row r="36" spans="1:15" ht="18" customHeight="1" outlineLevel="1" x14ac:dyDescent="0.2">
      <c r="A36" s="351"/>
      <c r="B36" s="198"/>
      <c r="C36" s="346"/>
      <c r="D36" s="44"/>
      <c r="E36" s="44"/>
      <c r="F36" s="44"/>
      <c r="G36" s="44"/>
      <c r="H36" s="44"/>
      <c r="I36" s="44"/>
      <c r="J36" s="44"/>
      <c r="K36" s="44"/>
      <c r="L36" s="44"/>
      <c r="M36" s="8"/>
      <c r="N36" s="31"/>
      <c r="O36" s="1"/>
    </row>
    <row r="37" spans="1:15" ht="18" customHeight="1" outlineLevel="1" x14ac:dyDescent="0.2">
      <c r="A37" s="351"/>
      <c r="B37" s="198" t="s">
        <v>85</v>
      </c>
      <c r="C37" s="346"/>
      <c r="D37" s="44"/>
      <c r="E37" s="44"/>
      <c r="F37" s="44"/>
      <c r="G37" s="44"/>
      <c r="H37" s="44"/>
      <c r="I37" s="44"/>
      <c r="J37" s="44"/>
      <c r="K37" s="44"/>
      <c r="L37" s="44"/>
      <c r="M37" s="8"/>
      <c r="N37" s="31"/>
      <c r="O37" s="1"/>
    </row>
    <row r="38" spans="1:15" ht="18" customHeight="1" outlineLevel="1" x14ac:dyDescent="0.2">
      <c r="A38" s="351"/>
      <c r="B38" s="195">
        <f>SUM(Bbis!E80:E106)/4</f>
        <v>1.75</v>
      </c>
      <c r="C38" s="346"/>
      <c r="D38" s="44"/>
      <c r="E38" s="44"/>
      <c r="F38" s="44"/>
      <c r="G38" s="44"/>
      <c r="H38" s="44"/>
      <c r="I38" s="44"/>
      <c r="J38" s="44"/>
      <c r="K38" s="44"/>
      <c r="L38" s="44"/>
      <c r="M38" s="8"/>
      <c r="N38" s="31"/>
      <c r="O38" s="1"/>
    </row>
    <row r="39" spans="1:15" ht="18" customHeight="1" outlineLevel="1" x14ac:dyDescent="0.2">
      <c r="A39" s="351"/>
      <c r="B39" s="198"/>
      <c r="C39" s="346"/>
      <c r="D39" s="44"/>
      <c r="E39" s="44"/>
      <c r="F39" s="44"/>
      <c r="G39" s="44"/>
      <c r="H39" s="44"/>
      <c r="I39" s="44"/>
      <c r="J39" s="44"/>
      <c r="K39" s="44"/>
      <c r="L39" s="44"/>
      <c r="M39" s="8"/>
      <c r="N39" s="31"/>
      <c r="O39" s="1"/>
    </row>
    <row r="40" spans="1:15" ht="18" customHeight="1" outlineLevel="1" x14ac:dyDescent="0.2">
      <c r="A40" s="351"/>
      <c r="B40" s="199" t="s">
        <v>86</v>
      </c>
      <c r="C40" s="346"/>
      <c r="D40" s="44"/>
      <c r="E40" s="44"/>
      <c r="F40" s="44"/>
      <c r="G40" s="44"/>
      <c r="H40" s="44"/>
      <c r="I40" s="44"/>
      <c r="J40" s="44"/>
      <c r="K40" s="44"/>
      <c r="L40" s="44"/>
      <c r="M40" s="8"/>
      <c r="N40" s="31"/>
      <c r="O40" s="1"/>
    </row>
    <row r="41" spans="1:15" ht="18" customHeight="1" outlineLevel="1" x14ac:dyDescent="0.2">
      <c r="A41" s="351"/>
      <c r="B41" s="193">
        <f>SUM(Bbis!H80:H84)</f>
        <v>2</v>
      </c>
      <c r="C41" s="346"/>
      <c r="D41" s="44"/>
      <c r="E41" s="44"/>
      <c r="F41" s="44"/>
      <c r="G41" s="44"/>
      <c r="H41" s="44"/>
      <c r="I41" s="44"/>
      <c r="J41" s="44"/>
      <c r="K41" s="44"/>
      <c r="L41" s="44"/>
      <c r="M41" s="8"/>
      <c r="N41" s="31"/>
      <c r="O41" s="1"/>
    </row>
    <row r="42" spans="1:15" ht="18" customHeight="1" outlineLevel="1" x14ac:dyDescent="0.2">
      <c r="A42" s="351"/>
      <c r="B42" s="61"/>
      <c r="C42" s="346"/>
      <c r="D42" s="44"/>
      <c r="E42" s="44"/>
      <c r="F42" s="44"/>
      <c r="G42" s="44"/>
      <c r="H42" s="44"/>
      <c r="I42" s="44"/>
      <c r="J42" s="44"/>
      <c r="K42" s="44"/>
      <c r="L42" s="44"/>
      <c r="M42" s="8"/>
      <c r="N42" s="31"/>
      <c r="O42" s="1"/>
    </row>
    <row r="43" spans="1:15" ht="18" customHeight="1" outlineLevel="1" x14ac:dyDescent="0.2">
      <c r="A43" s="352"/>
      <c r="B43" s="160"/>
      <c r="C43" s="347"/>
      <c r="D43" s="44"/>
      <c r="E43" s="44"/>
      <c r="F43" s="44"/>
      <c r="G43" s="44"/>
      <c r="H43" s="44"/>
      <c r="I43" s="44"/>
      <c r="J43" s="44"/>
      <c r="K43" s="44"/>
      <c r="L43" s="44"/>
      <c r="M43" s="8"/>
      <c r="N43" s="31"/>
      <c r="O43" s="1"/>
    </row>
    <row r="44" spans="1:15" x14ac:dyDescent="0.2">
      <c r="A44" s="25"/>
      <c r="B44" s="25"/>
      <c r="C44" s="25"/>
      <c r="D44" s="25"/>
      <c r="E44" s="25"/>
      <c r="F44" s="25"/>
      <c r="G44" s="25"/>
      <c r="H44" s="25"/>
      <c r="I44" s="25"/>
      <c r="J44" s="25"/>
      <c r="K44" s="25"/>
      <c r="L44" s="25"/>
      <c r="M44" s="25"/>
      <c r="N44" s="25"/>
      <c r="O44" s="31"/>
    </row>
    <row r="45" spans="1:15" ht="20.25" customHeight="1" x14ac:dyDescent="0.2">
      <c r="A45" s="348" t="str">
        <f>'Aree di rischio '!A90</f>
        <v>B.04 Verifica dell'aggiudicazione e stipula del contratto</v>
      </c>
      <c r="B45" s="349"/>
      <c r="C45" s="349"/>
      <c r="D45" s="349"/>
      <c r="E45" s="42"/>
      <c r="F45" s="247"/>
      <c r="G45" s="43" t="str">
        <f>IF(B48=0,"--",IF(C48&lt;10,"Basso",IF(C48&lt;18,"Medio",IF(C48&lt;25.1,"Alto",""))))</f>
        <v>Basso</v>
      </c>
      <c r="H45" s="86">
        <f>C48</f>
        <v>6</v>
      </c>
      <c r="I45" s="25"/>
      <c r="J45" s="25"/>
      <c r="K45" s="25"/>
      <c r="L45" s="25"/>
      <c r="M45" s="25"/>
      <c r="N45" s="25"/>
      <c r="O45" s="31"/>
    </row>
    <row r="46" spans="1:15" ht="51" customHeight="1" outlineLevel="1" x14ac:dyDescent="0.2">
      <c r="A46" s="350" t="str">
        <f>A45</f>
        <v>B.04 Verifica dell'aggiudicazione e stipula del contratto</v>
      </c>
      <c r="B46" s="353" t="s">
        <v>102</v>
      </c>
      <c r="C46" s="354"/>
      <c r="D46" s="14" t="s">
        <v>218</v>
      </c>
      <c r="E46" s="150" t="s">
        <v>217</v>
      </c>
      <c r="F46" s="248" t="s">
        <v>0</v>
      </c>
      <c r="G46" s="357" t="s">
        <v>365</v>
      </c>
      <c r="H46" s="344"/>
      <c r="I46" s="360" t="s">
        <v>366</v>
      </c>
      <c r="J46" s="344"/>
      <c r="K46" s="364" t="s">
        <v>117</v>
      </c>
      <c r="L46" s="364" t="s">
        <v>118</v>
      </c>
      <c r="M46" s="344" t="s">
        <v>101</v>
      </c>
      <c r="N46" s="31"/>
      <c r="O46" s="1"/>
    </row>
    <row r="47" spans="1:15" ht="28.5" customHeight="1" outlineLevel="1" x14ac:dyDescent="0.2">
      <c r="A47" s="351"/>
      <c r="B47" s="355"/>
      <c r="C47" s="356"/>
      <c r="D47" s="24"/>
      <c r="E47" s="24"/>
      <c r="F47" s="24"/>
      <c r="G47" s="33" t="s">
        <v>1</v>
      </c>
      <c r="H47" s="33" t="s">
        <v>2</v>
      </c>
      <c r="I47" s="33" t="s">
        <v>1</v>
      </c>
      <c r="J47" s="33" t="s">
        <v>2</v>
      </c>
      <c r="K47" s="357"/>
      <c r="L47" s="357"/>
      <c r="M47" s="344"/>
      <c r="N47" s="31"/>
      <c r="O47" s="1"/>
    </row>
    <row r="48" spans="1:15" ht="209.25" customHeight="1" outlineLevel="1" x14ac:dyDescent="0.2">
      <c r="A48" s="351"/>
      <c r="B48" s="191" t="s">
        <v>115</v>
      </c>
      <c r="C48" s="345">
        <f>B49*B52</f>
        <v>6</v>
      </c>
      <c r="D48" s="251" t="s">
        <v>449</v>
      </c>
      <c r="E48" s="44" t="str">
        <f>LOOKUP(D48,'Catalogo rischi'!$A$34:$A$77, 'Catalogo rischi'!$B$34:$B$77 )</f>
        <v>CR.4 Manipolazione o utilizzo improprio delle informazioni o della documentazione</v>
      </c>
      <c r="F48" s="251" t="s">
        <v>603</v>
      </c>
      <c r="G48" s="44" t="s">
        <v>389</v>
      </c>
      <c r="H48" s="44"/>
      <c r="I48" s="251" t="s">
        <v>566</v>
      </c>
      <c r="J48" s="44"/>
      <c r="K48" s="251" t="s">
        <v>586</v>
      </c>
      <c r="L48" s="251" t="s">
        <v>587</v>
      </c>
      <c r="M48" s="294" t="s">
        <v>639</v>
      </c>
      <c r="N48" s="31"/>
      <c r="O48" s="1"/>
    </row>
    <row r="49" spans="1:15" ht="18" customHeight="1" outlineLevel="1" x14ac:dyDescent="0.2">
      <c r="A49" s="351"/>
      <c r="B49" s="192">
        <f>SUM(Bbis!B117:B148)/5</f>
        <v>3</v>
      </c>
      <c r="C49" s="346"/>
      <c r="D49" s="44"/>
      <c r="E49" s="44"/>
      <c r="F49" s="44"/>
      <c r="G49" s="44"/>
      <c r="H49" s="44"/>
      <c r="I49" s="44"/>
      <c r="J49" s="44"/>
      <c r="K49" s="44"/>
      <c r="L49" s="44"/>
      <c r="M49" s="8"/>
      <c r="N49" s="31"/>
      <c r="O49" s="1"/>
    </row>
    <row r="50" spans="1:15" ht="18" customHeight="1" outlineLevel="1" x14ac:dyDescent="0.2">
      <c r="A50" s="351"/>
      <c r="B50" s="198"/>
      <c r="C50" s="346"/>
      <c r="D50" s="44"/>
      <c r="E50" s="44"/>
      <c r="F50" s="44"/>
      <c r="G50" s="44"/>
      <c r="H50" s="44"/>
      <c r="I50" s="44"/>
      <c r="J50" s="44"/>
      <c r="K50" s="44"/>
      <c r="L50" s="44"/>
      <c r="M50" s="8"/>
      <c r="N50" s="31"/>
      <c r="O50" s="1"/>
    </row>
    <row r="51" spans="1:15" ht="18" customHeight="1" outlineLevel="1" x14ac:dyDescent="0.2">
      <c r="A51" s="351"/>
      <c r="B51" s="198" t="s">
        <v>85</v>
      </c>
      <c r="C51" s="346"/>
      <c r="D51" s="44"/>
      <c r="E51" s="44"/>
      <c r="F51" s="44"/>
      <c r="G51" s="44"/>
      <c r="H51" s="44"/>
      <c r="I51" s="44"/>
      <c r="J51" s="44"/>
      <c r="K51" s="44"/>
      <c r="L51" s="44"/>
      <c r="M51" s="8"/>
      <c r="N51" s="31"/>
      <c r="O51" s="1"/>
    </row>
    <row r="52" spans="1:15" ht="18" customHeight="1" outlineLevel="1" x14ac:dyDescent="0.2">
      <c r="A52" s="351"/>
      <c r="B52" s="195">
        <f>SUM(Bbis!E117:E143)/4</f>
        <v>2</v>
      </c>
      <c r="C52" s="346"/>
      <c r="D52" s="44"/>
      <c r="E52" s="44"/>
      <c r="F52" s="44"/>
      <c r="G52" s="44"/>
      <c r="H52" s="44"/>
      <c r="I52" s="44"/>
      <c r="J52" s="44"/>
      <c r="K52" s="44"/>
      <c r="L52" s="44"/>
      <c r="M52" s="8"/>
      <c r="N52" s="31"/>
      <c r="O52" s="1"/>
    </row>
    <row r="53" spans="1:15" ht="18" customHeight="1" outlineLevel="1" x14ac:dyDescent="0.2">
      <c r="A53" s="351"/>
      <c r="B53" s="198"/>
      <c r="C53" s="346"/>
      <c r="D53" s="44"/>
      <c r="E53" s="44"/>
      <c r="F53" s="44"/>
      <c r="G53" s="44"/>
      <c r="H53" s="44"/>
      <c r="I53" s="44"/>
      <c r="J53" s="44"/>
      <c r="K53" s="44"/>
      <c r="L53" s="44"/>
      <c r="M53" s="8"/>
      <c r="N53" s="31"/>
      <c r="O53" s="1"/>
    </row>
    <row r="54" spans="1:15" ht="18" customHeight="1" outlineLevel="1" x14ac:dyDescent="0.2">
      <c r="A54" s="351"/>
      <c r="B54" s="199" t="s">
        <v>86</v>
      </c>
      <c r="C54" s="346"/>
      <c r="D54" s="44"/>
      <c r="E54" s="44"/>
      <c r="F54" s="44"/>
      <c r="G54" s="44"/>
      <c r="H54" s="44"/>
      <c r="I54" s="44"/>
      <c r="J54" s="44"/>
      <c r="K54" s="44"/>
      <c r="L54" s="44"/>
      <c r="M54" s="8"/>
      <c r="N54" s="31"/>
      <c r="O54" s="1"/>
    </row>
    <row r="55" spans="1:15" ht="18" customHeight="1" outlineLevel="1" x14ac:dyDescent="0.2">
      <c r="A55" s="351"/>
      <c r="B55" s="193">
        <f>SUM(Bbis!H117:H121)</f>
        <v>2</v>
      </c>
      <c r="C55" s="346"/>
      <c r="D55" s="44"/>
      <c r="E55" s="44"/>
      <c r="F55" s="44"/>
      <c r="G55" s="44"/>
      <c r="H55" s="44"/>
      <c r="I55" s="44"/>
      <c r="J55" s="44"/>
      <c r="K55" s="44"/>
      <c r="L55" s="44"/>
      <c r="M55" s="8"/>
      <c r="N55" s="31"/>
      <c r="O55" s="1"/>
    </row>
    <row r="56" spans="1:15" ht="18" customHeight="1" outlineLevel="1" x14ac:dyDescent="0.2">
      <c r="A56" s="351"/>
      <c r="B56" s="61"/>
      <c r="C56" s="346"/>
      <c r="D56" s="44"/>
      <c r="E56" s="44"/>
      <c r="F56" s="44"/>
      <c r="G56" s="44"/>
      <c r="H56" s="44"/>
      <c r="I56" s="44"/>
      <c r="J56" s="44"/>
      <c r="K56" s="44"/>
      <c r="L56" s="44"/>
      <c r="M56" s="8"/>
      <c r="N56" s="31"/>
      <c r="O56" s="1"/>
    </row>
    <row r="57" spans="1:15" ht="18" customHeight="1" outlineLevel="1" x14ac:dyDescent="0.2">
      <c r="A57" s="352"/>
      <c r="B57" s="160"/>
      <c r="C57" s="347"/>
      <c r="D57" s="44"/>
      <c r="E57" s="44"/>
      <c r="F57" s="44"/>
      <c r="G57" s="44"/>
      <c r="H57" s="44"/>
      <c r="I57" s="44"/>
      <c r="J57" s="44"/>
      <c r="K57" s="44"/>
      <c r="L57" s="44"/>
      <c r="M57" s="8"/>
      <c r="N57" s="31"/>
      <c r="O57" s="1"/>
    </row>
    <row r="58" spans="1:15" x14ac:dyDescent="0.2">
      <c r="A58" s="25"/>
      <c r="B58" s="25"/>
      <c r="C58" s="25"/>
      <c r="D58" s="25"/>
      <c r="E58" s="25"/>
      <c r="F58" s="25"/>
      <c r="G58" s="25"/>
      <c r="H58" s="25"/>
      <c r="I58" s="25"/>
      <c r="J58" s="25"/>
      <c r="K58" s="25"/>
      <c r="L58" s="25"/>
      <c r="M58" s="25"/>
      <c r="N58" s="25"/>
      <c r="O58" s="31"/>
    </row>
    <row r="59" spans="1:15" ht="23.25" customHeight="1" x14ac:dyDescent="0.2">
      <c r="A59" s="348" t="str">
        <f>'Aree di rischio '!A91</f>
        <v>B.05 Esecuzione del contratto</v>
      </c>
      <c r="B59" s="349"/>
      <c r="C59" s="349"/>
      <c r="D59" s="247"/>
      <c r="E59" s="42"/>
      <c r="F59" s="247"/>
      <c r="G59" s="43" t="str">
        <f>IF(B62=0,"--",IF(C62&lt;10,"Basso",IF(C62&lt;18,"Medio",IF(C62&lt;25.1,"Alto",""))))</f>
        <v>Basso</v>
      </c>
      <c r="H59" s="86">
        <f>C62</f>
        <v>5.6</v>
      </c>
      <c r="I59" s="25"/>
      <c r="J59" s="25"/>
      <c r="K59" s="25"/>
      <c r="L59" s="25"/>
      <c r="M59" s="25"/>
      <c r="N59" s="25"/>
      <c r="O59" s="31"/>
    </row>
    <row r="60" spans="1:15" ht="51" customHeight="1" outlineLevel="1" x14ac:dyDescent="0.2">
      <c r="A60" s="350" t="str">
        <f>A59</f>
        <v>B.05 Esecuzione del contratto</v>
      </c>
      <c r="B60" s="353" t="s">
        <v>102</v>
      </c>
      <c r="C60" s="354"/>
      <c r="D60" s="14" t="s">
        <v>218</v>
      </c>
      <c r="E60" s="150" t="s">
        <v>217</v>
      </c>
      <c r="F60" s="248" t="s">
        <v>0</v>
      </c>
      <c r="G60" s="357" t="s">
        <v>365</v>
      </c>
      <c r="H60" s="344"/>
      <c r="I60" s="360" t="s">
        <v>366</v>
      </c>
      <c r="J60" s="344"/>
      <c r="K60" s="364" t="s">
        <v>117</v>
      </c>
      <c r="L60" s="364" t="s">
        <v>118</v>
      </c>
      <c r="M60" s="344" t="s">
        <v>101</v>
      </c>
      <c r="N60" s="31"/>
      <c r="O60" s="1"/>
    </row>
    <row r="61" spans="1:15" ht="20.100000000000001" customHeight="1" outlineLevel="1" x14ac:dyDescent="0.2">
      <c r="A61" s="351"/>
      <c r="B61" s="355"/>
      <c r="C61" s="356"/>
      <c r="D61" s="24"/>
      <c r="E61" s="24"/>
      <c r="F61" s="24"/>
      <c r="G61" s="33" t="s">
        <v>1</v>
      </c>
      <c r="H61" s="33" t="s">
        <v>2</v>
      </c>
      <c r="I61" s="33" t="s">
        <v>1</v>
      </c>
      <c r="J61" s="33" t="s">
        <v>2</v>
      </c>
      <c r="K61" s="357"/>
      <c r="L61" s="357"/>
      <c r="M61" s="344"/>
      <c r="N61" s="31"/>
      <c r="O61" s="1"/>
    </row>
    <row r="62" spans="1:15" ht="163.5" customHeight="1" outlineLevel="1" x14ac:dyDescent="0.2">
      <c r="A62" s="351"/>
      <c r="B62" s="191" t="s">
        <v>115</v>
      </c>
      <c r="C62" s="345">
        <f>B63*B66</f>
        <v>5.6</v>
      </c>
      <c r="D62" s="251" t="s">
        <v>451</v>
      </c>
      <c r="E62" s="44" t="str">
        <f>LOOKUP(D62,'Catalogo rischi'!$A$34:$A$77, 'Catalogo rischi'!$B$34:$B$77 )</f>
        <v>CR.5 Elusione delle procedure di svolgimento dell'attività e di controllo</v>
      </c>
      <c r="F62" s="251" t="s">
        <v>609</v>
      </c>
      <c r="G62" s="44" t="s">
        <v>539</v>
      </c>
      <c r="H62" s="44"/>
      <c r="I62" s="44"/>
      <c r="J62" s="44"/>
      <c r="K62" s="251" t="s">
        <v>586</v>
      </c>
      <c r="L62" s="251" t="s">
        <v>587</v>
      </c>
      <c r="M62" s="294" t="s">
        <v>650</v>
      </c>
      <c r="N62" s="31"/>
      <c r="O62" s="1"/>
    </row>
    <row r="63" spans="1:15" outlineLevel="1" x14ac:dyDescent="0.2">
      <c r="A63" s="351"/>
      <c r="B63" s="192">
        <f>SUM(Bbis!B154:B185)/5</f>
        <v>2.8</v>
      </c>
      <c r="C63" s="346"/>
      <c r="D63" s="44"/>
      <c r="E63" s="44"/>
      <c r="F63" s="44"/>
      <c r="G63" s="44"/>
      <c r="H63" s="44"/>
      <c r="I63" s="44"/>
      <c r="J63" s="44"/>
      <c r="K63" s="44"/>
      <c r="L63" s="44"/>
      <c r="M63" s="8"/>
      <c r="N63" s="31"/>
      <c r="O63" s="1"/>
    </row>
    <row r="64" spans="1:15" ht="18" customHeight="1" outlineLevel="1" x14ac:dyDescent="0.2">
      <c r="A64" s="351"/>
      <c r="B64" s="198"/>
      <c r="C64" s="346"/>
      <c r="D64" s="44"/>
      <c r="E64" s="44"/>
      <c r="F64" s="44"/>
      <c r="G64" s="44"/>
      <c r="H64" s="44"/>
      <c r="I64" s="44"/>
      <c r="J64" s="44"/>
      <c r="K64" s="44"/>
      <c r="L64" s="44"/>
      <c r="M64" s="8"/>
      <c r="N64" s="31"/>
      <c r="O64" s="1"/>
    </row>
    <row r="65" spans="1:15" ht="18" customHeight="1" outlineLevel="1" x14ac:dyDescent="0.2">
      <c r="A65" s="351"/>
      <c r="B65" s="198" t="s">
        <v>85</v>
      </c>
      <c r="C65" s="346"/>
      <c r="D65" s="44"/>
      <c r="E65" s="44"/>
      <c r="F65" s="44"/>
      <c r="G65" s="44"/>
      <c r="H65" s="44"/>
      <c r="I65" s="44"/>
      <c r="J65" s="44"/>
      <c r="K65" s="44"/>
      <c r="L65" s="44"/>
      <c r="M65" s="8"/>
      <c r="N65" s="31"/>
      <c r="O65" s="1"/>
    </row>
    <row r="66" spans="1:15" ht="18" customHeight="1" outlineLevel="1" x14ac:dyDescent="0.2">
      <c r="A66" s="351"/>
      <c r="B66" s="195">
        <f>SUM(Bbis!E154:E180)/4</f>
        <v>2</v>
      </c>
      <c r="C66" s="346"/>
      <c r="D66" s="44"/>
      <c r="E66" s="44"/>
      <c r="F66" s="44"/>
      <c r="G66" s="44"/>
      <c r="H66" s="44"/>
      <c r="I66" s="44"/>
      <c r="J66" s="44"/>
      <c r="K66" s="44"/>
      <c r="L66" s="44"/>
      <c r="M66" s="8"/>
      <c r="N66" s="31"/>
      <c r="O66" s="1"/>
    </row>
    <row r="67" spans="1:15" ht="18" customHeight="1" outlineLevel="1" x14ac:dyDescent="0.2">
      <c r="A67" s="351"/>
      <c r="B67" s="198"/>
      <c r="C67" s="346"/>
      <c r="D67" s="44"/>
      <c r="E67" s="44"/>
      <c r="F67" s="44"/>
      <c r="G67" s="44"/>
      <c r="H67" s="44"/>
      <c r="I67" s="44"/>
      <c r="J67" s="44"/>
      <c r="K67" s="44"/>
      <c r="L67" s="44"/>
      <c r="M67" s="8"/>
      <c r="N67" s="31"/>
      <c r="O67" s="1"/>
    </row>
    <row r="68" spans="1:15" ht="18" customHeight="1" outlineLevel="1" x14ac:dyDescent="0.2">
      <c r="A68" s="351"/>
      <c r="B68" s="199" t="s">
        <v>86</v>
      </c>
      <c r="C68" s="346"/>
      <c r="D68" s="44"/>
      <c r="E68" s="44"/>
      <c r="F68" s="44"/>
      <c r="G68" s="44"/>
      <c r="H68" s="44"/>
      <c r="I68" s="44"/>
      <c r="J68" s="44"/>
      <c r="K68" s="44"/>
      <c r="L68" s="44"/>
      <c r="M68" s="8"/>
      <c r="N68" s="31"/>
      <c r="O68" s="1"/>
    </row>
    <row r="69" spans="1:15" ht="18" customHeight="1" outlineLevel="1" x14ac:dyDescent="0.2">
      <c r="A69" s="351"/>
      <c r="B69" s="193">
        <f>SUM(Bbis!H154:H158)</f>
        <v>5</v>
      </c>
      <c r="C69" s="346"/>
      <c r="D69" s="44"/>
      <c r="E69" s="44"/>
      <c r="F69" s="44"/>
      <c r="G69" s="44"/>
      <c r="H69" s="44"/>
      <c r="I69" s="44"/>
      <c r="J69" s="44"/>
      <c r="K69" s="44"/>
      <c r="L69" s="44"/>
      <c r="M69" s="8"/>
      <c r="N69" s="31"/>
      <c r="O69" s="1"/>
    </row>
    <row r="70" spans="1:15" ht="18" customHeight="1" outlineLevel="1" x14ac:dyDescent="0.2">
      <c r="A70" s="351"/>
      <c r="B70" s="61"/>
      <c r="C70" s="346"/>
      <c r="D70" s="44"/>
      <c r="E70" s="44"/>
      <c r="F70" s="44"/>
      <c r="G70" s="44"/>
      <c r="H70" s="44"/>
      <c r="I70" s="44"/>
      <c r="J70" s="44"/>
      <c r="K70" s="44"/>
      <c r="L70" s="44"/>
      <c r="M70" s="8"/>
      <c r="N70" s="31"/>
      <c r="O70" s="1"/>
    </row>
    <row r="71" spans="1:15" ht="18" customHeight="1" outlineLevel="1" x14ac:dyDescent="0.2">
      <c r="A71" s="352"/>
      <c r="B71" s="160"/>
      <c r="C71" s="347"/>
      <c r="D71" s="44"/>
      <c r="E71" s="44"/>
      <c r="F71" s="44"/>
      <c r="G71" s="44"/>
      <c r="H71" s="44"/>
      <c r="I71" s="44"/>
      <c r="J71" s="44"/>
      <c r="K71" s="44"/>
      <c r="L71" s="44"/>
      <c r="M71" s="8"/>
      <c r="N71" s="31"/>
      <c r="O71" s="1"/>
    </row>
    <row r="72" spans="1:15" x14ac:dyDescent="0.2">
      <c r="A72" s="25"/>
      <c r="B72" s="25"/>
      <c r="C72" s="25"/>
      <c r="D72" s="25"/>
      <c r="E72" s="25"/>
      <c r="F72" s="25"/>
      <c r="G72" s="25"/>
      <c r="H72" s="25"/>
      <c r="I72" s="25"/>
      <c r="J72" s="25"/>
      <c r="K72" s="25"/>
      <c r="L72" s="25"/>
      <c r="M72" s="25"/>
      <c r="N72" s="25"/>
      <c r="O72" s="31"/>
    </row>
    <row r="73" spans="1:15" ht="24.75" customHeight="1" x14ac:dyDescent="0.2">
      <c r="A73" s="348" t="str">
        <f>'Aree di rischio '!A92</f>
        <v>B.06 Rendicontazione del contratto</v>
      </c>
      <c r="B73" s="349"/>
      <c r="C73" s="349"/>
      <c r="D73" s="349"/>
      <c r="E73" s="42"/>
      <c r="F73" s="247"/>
      <c r="G73" s="43" t="str">
        <f>IF(B76=0,"--",IF(C76&lt;10,"Basso",IF(C76&lt;18,"Medio",IF(C76&lt;25.1,"Alto",""))))</f>
        <v>Basso</v>
      </c>
      <c r="H73" s="86">
        <f>C76</f>
        <v>4.8999999999999995</v>
      </c>
      <c r="I73" s="25"/>
      <c r="J73" s="25"/>
      <c r="K73" s="25"/>
      <c r="L73" s="25"/>
      <c r="M73" s="25"/>
      <c r="N73" s="25"/>
      <c r="O73" s="31"/>
    </row>
    <row r="74" spans="1:15" ht="51" customHeight="1" outlineLevel="1" x14ac:dyDescent="0.2">
      <c r="A74" s="350" t="str">
        <f>A73</f>
        <v>B.06 Rendicontazione del contratto</v>
      </c>
      <c r="B74" s="353" t="s">
        <v>102</v>
      </c>
      <c r="C74" s="354"/>
      <c r="D74" s="14" t="s">
        <v>218</v>
      </c>
      <c r="E74" s="150" t="s">
        <v>217</v>
      </c>
      <c r="F74" s="248" t="s">
        <v>0</v>
      </c>
      <c r="G74" s="357" t="s">
        <v>365</v>
      </c>
      <c r="H74" s="344"/>
      <c r="I74" s="360" t="s">
        <v>366</v>
      </c>
      <c r="J74" s="344"/>
      <c r="K74" s="364" t="s">
        <v>117</v>
      </c>
      <c r="L74" s="364" t="s">
        <v>118</v>
      </c>
      <c r="M74" s="344" t="s">
        <v>101</v>
      </c>
      <c r="N74" s="31"/>
      <c r="O74" s="1"/>
    </row>
    <row r="75" spans="1:15" ht="20.100000000000001" customHeight="1" outlineLevel="1" x14ac:dyDescent="0.2">
      <c r="A75" s="351"/>
      <c r="B75" s="355"/>
      <c r="C75" s="356"/>
      <c r="D75" s="24"/>
      <c r="E75" s="24"/>
      <c r="F75" s="24"/>
      <c r="G75" s="33" t="s">
        <v>1</v>
      </c>
      <c r="H75" s="33" t="s">
        <v>2</v>
      </c>
      <c r="I75" s="33" t="s">
        <v>1</v>
      </c>
      <c r="J75" s="33" t="s">
        <v>2</v>
      </c>
      <c r="K75" s="357"/>
      <c r="L75" s="357"/>
      <c r="M75" s="344"/>
      <c r="N75" s="31"/>
      <c r="O75" s="1"/>
    </row>
    <row r="76" spans="1:15" ht="185.25" customHeight="1" outlineLevel="1" x14ac:dyDescent="0.2">
      <c r="A76" s="351"/>
      <c r="B76" s="191" t="s">
        <v>115</v>
      </c>
      <c r="C76" s="345">
        <f>B77*B80</f>
        <v>4.8999999999999995</v>
      </c>
      <c r="D76" s="251" t="s">
        <v>420</v>
      </c>
      <c r="E76" s="44" t="str">
        <f>LOOKUP(D76,'Catalogo rischi'!$A$34:$A$77, 'Catalogo rischi'!$B$34:$B$77 )</f>
        <v>CR.1 Pilotamento delle procedure</v>
      </c>
      <c r="F76" s="251" t="s">
        <v>609</v>
      </c>
      <c r="G76" s="44" t="s">
        <v>330</v>
      </c>
      <c r="H76" s="44"/>
      <c r="I76" s="251" t="s">
        <v>566</v>
      </c>
      <c r="J76" s="44"/>
      <c r="K76" s="251" t="s">
        <v>586</v>
      </c>
      <c r="L76" s="251" t="s">
        <v>587</v>
      </c>
      <c r="M76" s="294" t="s">
        <v>651</v>
      </c>
      <c r="N76" s="31"/>
      <c r="O76" s="1"/>
    </row>
    <row r="77" spans="1:15" outlineLevel="1" x14ac:dyDescent="0.2">
      <c r="A77" s="351"/>
      <c r="B77" s="192">
        <f>SUM(Bbis!B191:B222)/5</f>
        <v>2.8</v>
      </c>
      <c r="C77" s="346"/>
      <c r="D77" s="8"/>
      <c r="E77" s="8"/>
      <c r="F77" s="8"/>
      <c r="G77" s="8"/>
      <c r="H77" s="8"/>
      <c r="I77" s="8"/>
      <c r="J77" s="8"/>
      <c r="K77" s="44"/>
      <c r="L77" s="44"/>
      <c r="M77" s="8"/>
      <c r="N77" s="31"/>
      <c r="O77" s="1"/>
    </row>
    <row r="78" spans="1:15" outlineLevel="1" x14ac:dyDescent="0.2">
      <c r="A78" s="351"/>
      <c r="B78" s="198"/>
      <c r="C78" s="346"/>
      <c r="D78" s="44"/>
      <c r="E78" s="44"/>
      <c r="F78" s="44"/>
      <c r="G78" s="44"/>
      <c r="H78" s="44"/>
      <c r="I78" s="44"/>
      <c r="J78" s="44"/>
      <c r="K78" s="44"/>
      <c r="L78" s="44"/>
      <c r="M78" s="8"/>
      <c r="N78" s="31"/>
      <c r="O78" s="1"/>
    </row>
    <row r="79" spans="1:15" ht="18" customHeight="1" outlineLevel="1" x14ac:dyDescent="0.2">
      <c r="A79" s="351"/>
      <c r="B79" s="198" t="s">
        <v>85</v>
      </c>
      <c r="C79" s="346"/>
      <c r="D79" s="44"/>
      <c r="E79" s="44"/>
      <c r="F79" s="44"/>
      <c r="G79" s="44"/>
      <c r="H79" s="44"/>
      <c r="I79" s="44"/>
      <c r="J79" s="44"/>
      <c r="K79" s="44"/>
      <c r="L79" s="44"/>
      <c r="M79" s="8"/>
      <c r="N79" s="31"/>
      <c r="O79" s="1"/>
    </row>
    <row r="80" spans="1:15" ht="18" customHeight="1" outlineLevel="1" x14ac:dyDescent="0.2">
      <c r="A80" s="351"/>
      <c r="B80" s="195">
        <f>SUM(Bbis!E191:E217)/4</f>
        <v>1.75</v>
      </c>
      <c r="C80" s="346"/>
      <c r="D80" s="44"/>
      <c r="E80" s="44"/>
      <c r="F80" s="44"/>
      <c r="G80" s="44"/>
      <c r="H80" s="44"/>
      <c r="I80" s="44"/>
      <c r="J80" s="44"/>
      <c r="K80" s="44"/>
      <c r="L80" s="44"/>
      <c r="M80" s="8"/>
      <c r="N80" s="31"/>
      <c r="O80" s="1"/>
    </row>
    <row r="81" spans="1:15" ht="18" customHeight="1" outlineLevel="1" x14ac:dyDescent="0.2">
      <c r="A81" s="351"/>
      <c r="B81" s="198"/>
      <c r="C81" s="346"/>
      <c r="D81" s="44"/>
      <c r="E81" s="44"/>
      <c r="F81" s="44"/>
      <c r="G81" s="44"/>
      <c r="H81" s="44"/>
      <c r="I81" s="44"/>
      <c r="J81" s="44"/>
      <c r="K81" s="44"/>
      <c r="L81" s="44"/>
      <c r="M81" s="8"/>
      <c r="N81" s="31"/>
      <c r="O81" s="1"/>
    </row>
    <row r="82" spans="1:15" ht="18" customHeight="1" outlineLevel="1" x14ac:dyDescent="0.2">
      <c r="A82" s="351"/>
      <c r="B82" s="199" t="s">
        <v>86</v>
      </c>
      <c r="C82" s="346"/>
      <c r="D82" s="44"/>
      <c r="E82" s="44"/>
      <c r="F82" s="44"/>
      <c r="G82" s="44"/>
      <c r="H82" s="44"/>
      <c r="I82" s="44"/>
      <c r="J82" s="44"/>
      <c r="K82" s="44"/>
      <c r="L82" s="44"/>
      <c r="M82" s="8"/>
      <c r="N82" s="31"/>
      <c r="O82" s="1"/>
    </row>
    <row r="83" spans="1:15" ht="18" customHeight="1" outlineLevel="1" x14ac:dyDescent="0.2">
      <c r="A83" s="351"/>
      <c r="B83" s="193">
        <f>SUM(Bbis!H191:H195)</f>
        <v>2</v>
      </c>
      <c r="C83" s="346"/>
      <c r="D83" s="44"/>
      <c r="E83" s="44"/>
      <c r="F83" s="44"/>
      <c r="G83" s="44"/>
      <c r="H83" s="44"/>
      <c r="I83" s="44"/>
      <c r="J83" s="44"/>
      <c r="K83" s="44"/>
      <c r="L83" s="44"/>
      <c r="M83" s="8"/>
      <c r="N83" s="31"/>
      <c r="O83" s="1"/>
    </row>
    <row r="84" spans="1:15" ht="18" customHeight="1" outlineLevel="1" x14ac:dyDescent="0.2">
      <c r="A84" s="351"/>
      <c r="B84" s="61"/>
      <c r="C84" s="346"/>
      <c r="D84" s="44"/>
      <c r="E84" s="44"/>
      <c r="F84" s="44"/>
      <c r="G84" s="44"/>
      <c r="H84" s="44"/>
      <c r="I84" s="44"/>
      <c r="J84" s="44"/>
      <c r="K84" s="44"/>
      <c r="L84" s="44"/>
      <c r="M84" s="8"/>
      <c r="N84" s="31"/>
      <c r="O84" s="1"/>
    </row>
    <row r="85" spans="1:15" ht="18" customHeight="1" outlineLevel="1" x14ac:dyDescent="0.2">
      <c r="A85" s="352"/>
      <c r="B85" s="160"/>
      <c r="C85" s="347"/>
      <c r="D85" s="44"/>
      <c r="E85" s="44"/>
      <c r="F85" s="44"/>
      <c r="G85" s="44"/>
      <c r="H85" s="44"/>
      <c r="I85" s="44"/>
      <c r="J85" s="44"/>
      <c r="K85" s="44"/>
      <c r="L85" s="44"/>
      <c r="M85" s="8"/>
      <c r="N85" s="31"/>
      <c r="O85" s="1"/>
    </row>
    <row r="86" spans="1:15" x14ac:dyDescent="0.2">
      <c r="A86" s="25"/>
      <c r="B86" s="25"/>
      <c r="C86" s="25"/>
      <c r="D86" s="25"/>
      <c r="E86" s="25"/>
      <c r="F86" s="25"/>
      <c r="G86" s="25"/>
      <c r="H86" s="25"/>
      <c r="I86" s="25"/>
      <c r="J86" s="25"/>
      <c r="K86" s="25"/>
      <c r="L86" s="25"/>
      <c r="M86" s="25"/>
      <c r="N86" s="25"/>
      <c r="O86" s="31"/>
    </row>
  </sheetData>
  <mergeCells count="54">
    <mergeCell ref="A3:D3"/>
    <mergeCell ref="A4:A15"/>
    <mergeCell ref="B4:C5"/>
    <mergeCell ref="G4:H4"/>
    <mergeCell ref="I4:J4"/>
    <mergeCell ref="L4:L5"/>
    <mergeCell ref="M4:M5"/>
    <mergeCell ref="C6:C15"/>
    <mergeCell ref="A17:D17"/>
    <mergeCell ref="A18:A29"/>
    <mergeCell ref="B18:C19"/>
    <mergeCell ref="G18:H18"/>
    <mergeCell ref="I18:J18"/>
    <mergeCell ref="K18:K19"/>
    <mergeCell ref="L18:L19"/>
    <mergeCell ref="K4:K5"/>
    <mergeCell ref="M18:M19"/>
    <mergeCell ref="C20:C29"/>
    <mergeCell ref="A31:D31"/>
    <mergeCell ref="A32:A43"/>
    <mergeCell ref="B32:C33"/>
    <mergeCell ref="G32:H32"/>
    <mergeCell ref="I32:J32"/>
    <mergeCell ref="K32:K33"/>
    <mergeCell ref="L32:L33"/>
    <mergeCell ref="M32:M33"/>
    <mergeCell ref="K60:K61"/>
    <mergeCell ref="C34:C43"/>
    <mergeCell ref="A45:D45"/>
    <mergeCell ref="A46:A57"/>
    <mergeCell ref="B46:C47"/>
    <mergeCell ref="G46:H46"/>
    <mergeCell ref="I46:J46"/>
    <mergeCell ref="K46:K47"/>
    <mergeCell ref="L46:L47"/>
    <mergeCell ref="M46:M47"/>
    <mergeCell ref="C48:C57"/>
    <mergeCell ref="A59:C59"/>
    <mergeCell ref="M74:M75"/>
    <mergeCell ref="C76:C85"/>
    <mergeCell ref="L60:L61"/>
    <mergeCell ref="M60:M61"/>
    <mergeCell ref="C62:C71"/>
    <mergeCell ref="A73:D73"/>
    <mergeCell ref="A74:A85"/>
    <mergeCell ref="B74:C75"/>
    <mergeCell ref="G74:H74"/>
    <mergeCell ref="I74:J74"/>
    <mergeCell ref="K74:K75"/>
    <mergeCell ref="L74:L75"/>
    <mergeCell ref="A60:A71"/>
    <mergeCell ref="B60:C61"/>
    <mergeCell ref="G60:H60"/>
    <mergeCell ref="I60:J60"/>
  </mergeCells>
  <conditionalFormatting sqref="H17">
    <cfRule type="iconSet" priority="6">
      <iconSet reverse="1">
        <cfvo type="percent" val="0"/>
        <cfvo type="num" val="10"/>
        <cfvo type="num" val="18"/>
      </iconSet>
    </cfRule>
  </conditionalFormatting>
  <conditionalFormatting sqref="H3">
    <cfRule type="iconSet" priority="5">
      <iconSet reverse="1">
        <cfvo type="percent" val="0"/>
        <cfvo type="num" val="10"/>
        <cfvo type="num" val="18"/>
      </iconSet>
    </cfRule>
  </conditionalFormatting>
  <conditionalFormatting sqref="H31">
    <cfRule type="iconSet" priority="4">
      <iconSet reverse="1">
        <cfvo type="percent" val="0"/>
        <cfvo type="num" val="10"/>
        <cfvo type="num" val="18"/>
      </iconSet>
    </cfRule>
  </conditionalFormatting>
  <conditionalFormatting sqref="H45">
    <cfRule type="iconSet" priority="3">
      <iconSet reverse="1">
        <cfvo type="percent" val="0"/>
        <cfvo type="num" val="10"/>
        <cfvo type="num" val="18"/>
      </iconSet>
    </cfRule>
  </conditionalFormatting>
  <conditionalFormatting sqref="H59">
    <cfRule type="iconSet" priority="2">
      <iconSet reverse="1">
        <cfvo type="percent" val="0"/>
        <cfvo type="num" val="10"/>
        <cfvo type="num" val="18"/>
      </iconSet>
    </cfRule>
  </conditionalFormatting>
  <conditionalFormatting sqref="H73">
    <cfRule type="iconSet" priority="1">
      <iconSet reverse="1">
        <cfvo type="percent" val="0"/>
        <cfvo type="num" val="10"/>
        <cfvo type="num" val="18"/>
      </iconSet>
    </cfRule>
  </conditionalFormatting>
  <pageMargins left="0.51181102362204722" right="0.51181102362204722" top="0.55118110236220474" bottom="0.55118110236220474" header="0.31496062992125984" footer="0.31496062992125984"/>
  <pageSetup paperSize="9" scale="45" orientation="landscape" r:id="rId1"/>
  <headerFooter>
    <oddHeader>&amp;LAllegato n. 6 al Piano prevenzione corruzione e trasparenza 2020-2022 - CCIAA PN - UD - struttura di Udine</oddHeader>
    <oddFooter>&amp;R&amp;P di &amp;N</oddFooter>
  </headerFooter>
  <rowBreaks count="2" manualBreakCount="2">
    <brk id="30" max="12" man="1"/>
    <brk id="58" max="12"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22</vt:i4>
      </vt:variant>
      <vt:variant>
        <vt:lpstr>Intervalli denominati</vt:lpstr>
      </vt:variant>
      <vt:variant>
        <vt:i4>9</vt:i4>
      </vt:variant>
    </vt:vector>
  </HeadingPairs>
  <TitlesOfParts>
    <vt:vector size="31" baseType="lpstr">
      <vt:lpstr>Aree di rischio </vt:lpstr>
      <vt:lpstr>Catalogo rischi</vt:lpstr>
      <vt:lpstr>Misure</vt:lpstr>
      <vt:lpstr>Indici di valutazione</vt:lpstr>
      <vt:lpstr>SR Area A</vt:lpstr>
      <vt:lpstr>A</vt:lpstr>
      <vt:lpstr>SR Area B</vt:lpstr>
      <vt:lpstr>B</vt:lpstr>
      <vt:lpstr>SR Area B bis</vt:lpstr>
      <vt:lpstr>Bbis</vt:lpstr>
      <vt:lpstr>SR Area C</vt:lpstr>
      <vt:lpstr>C</vt:lpstr>
      <vt:lpstr>SR Area D</vt:lpstr>
      <vt:lpstr>D</vt:lpstr>
      <vt:lpstr>SR Area E</vt:lpstr>
      <vt:lpstr>E</vt:lpstr>
      <vt:lpstr>SR Area F</vt:lpstr>
      <vt:lpstr>F</vt:lpstr>
      <vt:lpstr>SR Area G</vt:lpstr>
      <vt:lpstr>Raccordo processi</vt:lpstr>
      <vt:lpstr>Aree dirigenziali</vt:lpstr>
      <vt:lpstr>G</vt:lpstr>
      <vt:lpstr>Misure!Area_stampa</vt:lpstr>
      <vt:lpstr>'SR Area A'!Area_stampa</vt:lpstr>
      <vt:lpstr>'SR Area B'!Area_stampa</vt:lpstr>
      <vt:lpstr>'SR Area B bis'!Area_stampa</vt:lpstr>
      <vt:lpstr>'SR Area C'!Area_stampa</vt:lpstr>
      <vt:lpstr>'SR Area D'!Area_stampa</vt:lpstr>
      <vt:lpstr>'SR Area E'!Area_stampa</vt:lpstr>
      <vt:lpstr>'SR Area F'!Area_stampa</vt:lpstr>
      <vt:lpstr>'SR Area G'!Area_stampa</vt:lpstr>
    </vt:vector>
  </TitlesOfParts>
  <Company>Comune di Villasanta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fernanda.desimoni</dc:creator>
  <cp:lastModifiedBy>Rosanna Nadin</cp:lastModifiedBy>
  <cp:lastPrinted>2020-01-23T14:41:03Z</cp:lastPrinted>
  <dcterms:created xsi:type="dcterms:W3CDTF">2012-04-24T09:07:27Z</dcterms:created>
  <dcterms:modified xsi:type="dcterms:W3CDTF">2020-01-23T14:42:20Z</dcterms:modified>
</cp:coreProperties>
</file>